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80" windowWidth="8115" windowHeight="4620"/>
  </bookViews>
  <sheets>
    <sheet name="COMPRESION" sheetId="1" r:id="rId1"/>
  </sheets>
  <calcPr calcId="145621"/>
</workbook>
</file>

<file path=xl/calcChain.xml><?xml version="1.0" encoding="utf-8"?>
<calcChain xmlns="http://schemas.openxmlformats.org/spreadsheetml/2006/main">
  <c r="L5" i="1" l="1"/>
  <c r="I5" i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" i="1"/>
  <c r="M26" i="1" l="1"/>
  <c r="J26" i="1"/>
  <c r="I26" i="1"/>
  <c r="K26" i="1"/>
  <c r="L26" i="1"/>
  <c r="K4" i="1"/>
  <c r="M4" i="1" l="1"/>
  <c r="L4" i="1"/>
  <c r="N4" i="1"/>
  <c r="J4" i="1"/>
</calcChain>
</file>

<file path=xl/sharedStrings.xml><?xml version="1.0" encoding="utf-8"?>
<sst xmlns="http://schemas.openxmlformats.org/spreadsheetml/2006/main" count="87" uniqueCount="67">
  <si>
    <t>CMP-1</t>
  </si>
  <si>
    <t>Espécimen</t>
  </si>
  <si>
    <t>Peso (kg)</t>
  </si>
  <si>
    <t>Velocidad De Ensayo (Tn/min)</t>
  </si>
  <si>
    <t>Resistencia (kg)</t>
  </si>
  <si>
    <t>Área</t>
  </si>
  <si>
    <t>Fecha De Ensayo</t>
  </si>
  <si>
    <r>
      <t>Resistencia (kg/cm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</si>
  <si>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CMP-2</t>
  </si>
  <si>
    <t>CMP-3</t>
  </si>
  <si>
    <t>CMP-4</t>
  </si>
  <si>
    <t>CMP-5</t>
  </si>
  <si>
    <t>CMP-6</t>
  </si>
  <si>
    <t>CMP-7</t>
  </si>
  <si>
    <t>CMP-8</t>
  </si>
  <si>
    <t>CMP-9</t>
  </si>
  <si>
    <t>CMPF-1</t>
  </si>
  <si>
    <t>CMPF-2</t>
  </si>
  <si>
    <t>CMPF-3</t>
  </si>
  <si>
    <t>CMPF-4</t>
  </si>
  <si>
    <t>CMPF-5</t>
  </si>
  <si>
    <t>CMPF-6</t>
  </si>
  <si>
    <t>CMPF-7</t>
  </si>
  <si>
    <t>CMPF-8</t>
  </si>
  <si>
    <t>CMPF-9</t>
  </si>
  <si>
    <t>27/AGO/2013</t>
  </si>
  <si>
    <t>27/AGO/2014</t>
  </si>
  <si>
    <t>27/AGO/2015</t>
  </si>
  <si>
    <t>29/AGO/2013</t>
  </si>
  <si>
    <t>03/SEP/2013</t>
  </si>
  <si>
    <t>05/SEP/2013</t>
  </si>
  <si>
    <t>10/SEP/2013</t>
  </si>
  <si>
    <t>12/SEP/2013</t>
  </si>
  <si>
    <t>M1</t>
  </si>
  <si>
    <t>M2</t>
  </si>
  <si>
    <t>M3</t>
  </si>
  <si>
    <t>M4</t>
  </si>
  <si>
    <t>M5</t>
  </si>
  <si>
    <t>M6</t>
  </si>
  <si>
    <t>CFAD60-1</t>
  </si>
  <si>
    <t>CFAD60-2</t>
  </si>
  <si>
    <t>CFAD60-3</t>
  </si>
  <si>
    <t>CFST7-1</t>
  </si>
  <si>
    <t>CFST7-2</t>
  </si>
  <si>
    <t>CFST7-3</t>
  </si>
  <si>
    <t>CFSM 7-1</t>
  </si>
  <si>
    <t>CFSM 7-2</t>
  </si>
  <si>
    <t>CFSM 7-3</t>
  </si>
  <si>
    <t>CFST 5-1</t>
  </si>
  <si>
    <t>CFST 5-2</t>
  </si>
  <si>
    <t>CFST 5-3</t>
  </si>
  <si>
    <t>CFSM 5-1</t>
  </si>
  <si>
    <t>CFSM 5-2</t>
  </si>
  <si>
    <t>CFSM 5-3</t>
  </si>
  <si>
    <t>25/MAR/2014</t>
  </si>
  <si>
    <t>27/MAR/2014</t>
  </si>
  <si>
    <t>1/ABR/2014</t>
  </si>
  <si>
    <t>3/ABR/2014</t>
  </si>
  <si>
    <t>8/ABR/2014</t>
  </si>
  <si>
    <t>M7</t>
  </si>
  <si>
    <t>M8</t>
  </si>
  <si>
    <t>M9</t>
  </si>
  <si>
    <t>M10</t>
  </si>
  <si>
    <t>M11</t>
  </si>
  <si>
    <t>Sin Fibra</t>
  </si>
  <si>
    <t>Con Fibra</t>
  </si>
  <si>
    <t>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</si>
</sst>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6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Alignment="1">
      <alignment horizontal="center"/>
    </xf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10" fontId="0" fillId="0" borderId="0" xfId="0" applyNumberForma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distributed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Mezclas</c:v>
          </c:tx>
          <c:invertIfNegative val="0"/>
          <c:cat>
            <c:strRef>
              <c:f>COMPRESION!$I$3:$N$3</c:f>
              <c:strCache>
                <c:ptCount val="6"/>
                <c:pt idx="0">
                  <c:v>M1</c:v>
                </c:pt>
                <c:pt idx="1">
                  <c:v>M2</c:v>
                </c:pt>
                <c:pt idx="2">
                  <c:v>M3</c:v>
                </c:pt>
                <c:pt idx="3">
                  <c:v>M4</c:v>
                </c:pt>
                <c:pt idx="4">
                  <c:v>M5</c:v>
                </c:pt>
                <c:pt idx="5">
                  <c:v>M6</c:v>
                </c:pt>
              </c:strCache>
            </c:strRef>
          </c:cat>
          <c:val>
            <c:numRef>
              <c:f>COMPRESION!$I$4:$N$4</c:f>
              <c:numCache>
                <c:formatCode>0</c:formatCode>
                <c:ptCount val="6"/>
                <c:pt idx="0">
                  <c:v>403.1</c:v>
                </c:pt>
                <c:pt idx="1">
                  <c:v>406.12304641437601</c:v>
                </c:pt>
                <c:pt idx="2">
                  <c:v>412.31523345420209</c:v>
                </c:pt>
                <c:pt idx="3">
                  <c:v>384.75832906076636</c:v>
                </c:pt>
                <c:pt idx="4">
                  <c:v>399.52763969710003</c:v>
                </c:pt>
                <c:pt idx="5">
                  <c:v>390.94540342135775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465728"/>
        <c:axId val="63483904"/>
      </c:barChart>
      <c:catAx>
        <c:axId val="63465728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63483904"/>
        <c:crosses val="autoZero"/>
        <c:auto val="1"/>
        <c:lblAlgn val="ctr"/>
        <c:lblOffset val="100"/>
        <c:noMultiLvlLbl val="0"/>
      </c:catAx>
      <c:valAx>
        <c:axId val="63483904"/>
        <c:scaling>
          <c:orientation val="minMax"/>
          <c:min val="3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Resistencia a compresión</a:t>
                </a:r>
                <a:r>
                  <a:rPr lang="es-MX" baseline="0"/>
                  <a:t> (kg/cm</a:t>
                </a:r>
                <a:r>
                  <a:rPr lang="es-MX" baseline="30000"/>
                  <a:t>2</a:t>
                </a:r>
                <a:r>
                  <a:rPr lang="es-MX" baseline="0"/>
                  <a:t>)</a:t>
                </a:r>
                <a:endParaRPr lang="es-MX"/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crossAx val="6346572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Mezclas</c:v>
          </c:tx>
          <c:invertIfNegative val="0"/>
          <c:cat>
            <c:strRef>
              <c:f>COMPRESION!$I$25:$M$25</c:f>
              <c:strCache>
                <c:ptCount val="5"/>
                <c:pt idx="0">
                  <c:v>M7</c:v>
                </c:pt>
                <c:pt idx="1">
                  <c:v>M8</c:v>
                </c:pt>
                <c:pt idx="2">
                  <c:v>M9</c:v>
                </c:pt>
                <c:pt idx="3">
                  <c:v>M10</c:v>
                </c:pt>
                <c:pt idx="4">
                  <c:v>M11</c:v>
                </c:pt>
              </c:strCache>
            </c:strRef>
          </c:cat>
          <c:val>
            <c:numRef>
              <c:f>COMPRESION!$I$26:$M$26</c:f>
              <c:numCache>
                <c:formatCode>0</c:formatCode>
                <c:ptCount val="5"/>
                <c:pt idx="0">
                  <c:v>387.40075561156027</c:v>
                </c:pt>
                <c:pt idx="1">
                  <c:v>414.59107858553193</c:v>
                </c:pt>
                <c:pt idx="2">
                  <c:v>413.13946771709681</c:v>
                </c:pt>
                <c:pt idx="3">
                  <c:v>402.79557764470559</c:v>
                </c:pt>
                <c:pt idx="4">
                  <c:v>400.44842026570586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386752"/>
        <c:axId val="63388288"/>
      </c:barChart>
      <c:catAx>
        <c:axId val="63386752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crossAx val="63388288"/>
        <c:crosses val="autoZero"/>
        <c:auto val="1"/>
        <c:lblAlgn val="ctr"/>
        <c:lblOffset val="100"/>
        <c:noMultiLvlLbl val="0"/>
      </c:catAx>
      <c:valAx>
        <c:axId val="63388288"/>
        <c:scaling>
          <c:orientation val="minMax"/>
          <c:min val="37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Resistencia a compresión</a:t>
                </a:r>
                <a:r>
                  <a:rPr lang="es-MX" baseline="0"/>
                  <a:t> (kg/cm</a:t>
                </a:r>
                <a:r>
                  <a:rPr lang="es-MX" baseline="30000"/>
                  <a:t>2</a:t>
                </a:r>
                <a:r>
                  <a:rPr lang="es-MX" baseline="0"/>
                  <a:t>)</a:t>
                </a:r>
                <a:endParaRPr lang="es-MX"/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crossAx val="6338675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5</xdr:row>
      <xdr:rowOff>8996</xdr:rowOff>
    </xdr:from>
    <xdr:to>
      <xdr:col>15</xdr:col>
      <xdr:colOff>47625</xdr:colOff>
      <xdr:row>22</xdr:row>
      <xdr:rowOff>85196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187325</xdr:colOff>
      <xdr:row>26</xdr:row>
      <xdr:rowOff>24342</xdr:rowOff>
    </xdr:from>
    <xdr:to>
      <xdr:col>14</xdr:col>
      <xdr:colOff>854075</xdr:colOff>
      <xdr:row>40</xdr:row>
      <xdr:rowOff>100542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zoomScale="90" zoomScaleNormal="90" workbookViewId="0">
      <selection activeCell="O26" sqref="O26"/>
    </sheetView>
  </sheetViews>
  <sheetFormatPr baseColWidth="10" defaultRowHeight="15" x14ac:dyDescent="0.25"/>
  <cols>
    <col min="7" max="7" width="13.140625" customWidth="1"/>
    <col min="11" max="13" width="11.85546875" bestFit="1" customWidth="1"/>
    <col min="15" max="15" width="13.5703125" customWidth="1"/>
  </cols>
  <sheetData>
    <row r="1" spans="1:14" ht="29.25" customHeight="1" x14ac:dyDescent="0.25">
      <c r="A1" s="18" t="s">
        <v>1</v>
      </c>
      <c r="B1" s="19" t="s">
        <v>2</v>
      </c>
      <c r="C1" s="20" t="s">
        <v>3</v>
      </c>
      <c r="D1" s="17" t="s">
        <v>4</v>
      </c>
      <c r="E1" s="17" t="s">
        <v>5</v>
      </c>
      <c r="F1" s="17" t="s">
        <v>7</v>
      </c>
      <c r="G1" s="17" t="s">
        <v>6</v>
      </c>
    </row>
    <row r="2" spans="1:14" x14ac:dyDescent="0.25">
      <c r="A2" s="18"/>
      <c r="B2" s="19"/>
      <c r="C2" s="20"/>
      <c r="D2" s="17"/>
      <c r="E2" s="17"/>
      <c r="F2" s="17"/>
      <c r="G2" s="17"/>
      <c r="I2" s="15" t="s">
        <v>64</v>
      </c>
      <c r="J2" s="15"/>
      <c r="K2" s="15"/>
      <c r="L2" s="15" t="s">
        <v>65</v>
      </c>
      <c r="M2" s="15"/>
      <c r="N2" s="15"/>
    </row>
    <row r="3" spans="1:14" x14ac:dyDescent="0.25">
      <c r="A3" s="8" t="s">
        <v>0</v>
      </c>
      <c r="B3" s="9">
        <v>12.385</v>
      </c>
      <c r="C3" s="10">
        <v>25</v>
      </c>
      <c r="D3" s="11">
        <v>73100</v>
      </c>
      <c r="E3" s="12">
        <v>183.05362260766924</v>
      </c>
      <c r="F3" s="7">
        <f>D3/E3</f>
        <v>399.33653843427072</v>
      </c>
      <c r="G3" s="13" t="s">
        <v>25</v>
      </c>
      <c r="I3" s="6" t="s">
        <v>33</v>
      </c>
      <c r="J3" s="6" t="s">
        <v>34</v>
      </c>
      <c r="K3" s="6" t="s">
        <v>35</v>
      </c>
      <c r="L3" s="6" t="s">
        <v>36</v>
      </c>
      <c r="M3" s="6" t="s">
        <v>37</v>
      </c>
      <c r="N3" s="6" t="s">
        <v>38</v>
      </c>
    </row>
    <row r="4" spans="1:14" x14ac:dyDescent="0.25">
      <c r="A4" s="8" t="s">
        <v>8</v>
      </c>
      <c r="B4" s="9">
        <v>12.35</v>
      </c>
      <c r="C4" s="10">
        <v>25</v>
      </c>
      <c r="D4" s="11">
        <v>74500</v>
      </c>
      <c r="E4" s="12">
        <v>181.85654490695765</v>
      </c>
      <c r="F4" s="7">
        <f t="shared" ref="F4:F36" si="0">D4/E4</f>
        <v>409.66356222216837</v>
      </c>
      <c r="G4" s="13" t="s">
        <v>26</v>
      </c>
      <c r="I4" s="11">
        <v>403.1</v>
      </c>
      <c r="J4" s="11">
        <f>AVERAGE(F6:F8)</f>
        <v>406.12304641437601</v>
      </c>
      <c r="K4" s="11">
        <f>AVERAGE(F9:F11)</f>
        <v>412.31523345420209</v>
      </c>
      <c r="L4" s="11">
        <f>AVERAGE(F12:F14)</f>
        <v>384.75832906076636</v>
      </c>
      <c r="M4" s="11">
        <f>AVERAGE(F15:F17)</f>
        <v>399.52763969710003</v>
      </c>
      <c r="N4" s="11">
        <f>AVERAGE(F18:F20)</f>
        <v>390.94540342135775</v>
      </c>
    </row>
    <row r="5" spans="1:14" x14ac:dyDescent="0.25">
      <c r="A5" s="8" t="s">
        <v>9</v>
      </c>
      <c r="B5" s="9">
        <v>12.345000000000001</v>
      </c>
      <c r="C5" s="10">
        <v>25</v>
      </c>
      <c r="D5" s="11">
        <v>72500</v>
      </c>
      <c r="E5" s="12">
        <v>181.06067476804822</v>
      </c>
      <c r="F5" s="7">
        <f t="shared" si="0"/>
        <v>400.41825809429758</v>
      </c>
      <c r="G5" s="13" t="s">
        <v>27</v>
      </c>
      <c r="H5" s="14" t="s">
        <v>66</v>
      </c>
      <c r="I5" s="16">
        <f>(STDEV(I4:K4)/AVERAGE(I4:K4))</f>
        <v>1.1536834694359753E-2</v>
      </c>
      <c r="J5" s="16"/>
      <c r="K5" s="16"/>
      <c r="L5" s="16">
        <f>(STDEV(L4:N4)/AVERAGE(L4:N4))</f>
        <v>1.89331746609088E-2</v>
      </c>
      <c r="M5" s="16"/>
      <c r="N5" s="16"/>
    </row>
    <row r="6" spans="1:14" x14ac:dyDescent="0.25">
      <c r="A6" s="8" t="s">
        <v>10</v>
      </c>
      <c r="B6" s="9">
        <v>12.34</v>
      </c>
      <c r="C6" s="10">
        <v>25</v>
      </c>
      <c r="D6" s="11">
        <v>73100</v>
      </c>
      <c r="E6" s="12">
        <v>180.26654995839084</v>
      </c>
      <c r="F6" s="7">
        <f t="shared" si="0"/>
        <v>405.51061756533841</v>
      </c>
      <c r="G6" s="13" t="s">
        <v>28</v>
      </c>
    </row>
    <row r="7" spans="1:14" x14ac:dyDescent="0.25">
      <c r="A7" s="8" t="s">
        <v>11</v>
      </c>
      <c r="B7" s="9">
        <v>12.31</v>
      </c>
      <c r="C7" s="10">
        <v>25</v>
      </c>
      <c r="D7" s="11">
        <v>73700</v>
      </c>
      <c r="E7" s="12">
        <v>181.45839167134639</v>
      </c>
      <c r="F7" s="7">
        <f t="shared" si="0"/>
        <v>406.15371557730924</v>
      </c>
      <c r="G7" s="13" t="s">
        <v>28</v>
      </c>
      <c r="I7" s="5"/>
    </row>
    <row r="8" spans="1:14" x14ac:dyDescent="0.25">
      <c r="A8" s="8" t="s">
        <v>12</v>
      </c>
      <c r="B8" s="9">
        <v>12.32</v>
      </c>
      <c r="C8" s="10">
        <v>25</v>
      </c>
      <c r="D8" s="11">
        <v>73800</v>
      </c>
      <c r="E8" s="12">
        <v>181.45839167134648</v>
      </c>
      <c r="F8" s="7">
        <f t="shared" si="0"/>
        <v>406.70480610048043</v>
      </c>
      <c r="G8" s="13" t="s">
        <v>28</v>
      </c>
    </row>
    <row r="9" spans="1:14" x14ac:dyDescent="0.25">
      <c r="A9" s="8" t="s">
        <v>13</v>
      </c>
      <c r="B9" s="9">
        <v>12.35</v>
      </c>
      <c r="C9" s="10">
        <v>25</v>
      </c>
      <c r="D9" s="11">
        <v>73800</v>
      </c>
      <c r="E9" s="12">
        <v>179.07863523625218</v>
      </c>
      <c r="F9" s="7">
        <f t="shared" si="0"/>
        <v>412.10946187208901</v>
      </c>
      <c r="G9" s="13" t="s">
        <v>29</v>
      </c>
    </row>
    <row r="10" spans="1:14" x14ac:dyDescent="0.25">
      <c r="A10" s="8" t="s">
        <v>14</v>
      </c>
      <c r="B10" s="9">
        <v>12.355</v>
      </c>
      <c r="C10" s="10">
        <v>25</v>
      </c>
      <c r="D10" s="11">
        <v>72900</v>
      </c>
      <c r="E10" s="12">
        <v>179.87014205203158</v>
      </c>
      <c r="F10" s="7">
        <f t="shared" si="0"/>
        <v>405.29239132369173</v>
      </c>
      <c r="G10" s="13" t="s">
        <v>29</v>
      </c>
    </row>
    <row r="11" spans="1:14" x14ac:dyDescent="0.25">
      <c r="A11" s="8" t="s">
        <v>15</v>
      </c>
      <c r="B11" s="9">
        <v>12.39</v>
      </c>
      <c r="C11" s="10">
        <v>25</v>
      </c>
      <c r="D11" s="11">
        <v>74800</v>
      </c>
      <c r="E11" s="12">
        <v>178.28887374972479</v>
      </c>
      <c r="F11" s="7">
        <f t="shared" si="0"/>
        <v>419.54384716682557</v>
      </c>
      <c r="G11" s="13" t="s">
        <v>29</v>
      </c>
    </row>
    <row r="12" spans="1:14" x14ac:dyDescent="0.25">
      <c r="A12" s="8" t="s">
        <v>16</v>
      </c>
      <c r="B12" s="9">
        <v>12.595000000000001</v>
      </c>
      <c r="C12" s="10">
        <v>25</v>
      </c>
      <c r="D12" s="11">
        <v>69100</v>
      </c>
      <c r="E12" s="12">
        <v>179.07863523625218</v>
      </c>
      <c r="F12" s="7">
        <f t="shared" si="0"/>
        <v>385.86400833822967</v>
      </c>
      <c r="G12" s="13" t="s">
        <v>30</v>
      </c>
    </row>
    <row r="13" spans="1:14" x14ac:dyDescent="0.25">
      <c r="A13" s="8" t="s">
        <v>17</v>
      </c>
      <c r="B13" s="9">
        <v>12.6</v>
      </c>
      <c r="C13" s="10">
        <v>25</v>
      </c>
      <c r="D13" s="11">
        <v>68600</v>
      </c>
      <c r="E13" s="12">
        <v>180.66339419706304</v>
      </c>
      <c r="F13" s="7">
        <f t="shared" si="0"/>
        <v>379.71167487959883</v>
      </c>
      <c r="G13" s="13" t="s">
        <v>30</v>
      </c>
    </row>
    <row r="14" spans="1:14" x14ac:dyDescent="0.25">
      <c r="A14" s="8" t="s">
        <v>18</v>
      </c>
      <c r="B14" s="9">
        <v>12.54</v>
      </c>
      <c r="C14" s="10">
        <v>25</v>
      </c>
      <c r="D14" s="11">
        <v>69900</v>
      </c>
      <c r="E14" s="12">
        <v>179.83052525967292</v>
      </c>
      <c r="F14" s="7">
        <f t="shared" si="0"/>
        <v>388.69930396447052</v>
      </c>
      <c r="G14" s="13" t="s">
        <v>30</v>
      </c>
    </row>
    <row r="15" spans="1:14" x14ac:dyDescent="0.25">
      <c r="A15" s="8" t="s">
        <v>19</v>
      </c>
      <c r="B15" s="9">
        <v>12.55</v>
      </c>
      <c r="C15" s="10">
        <v>25</v>
      </c>
      <c r="D15" s="11">
        <v>69900</v>
      </c>
      <c r="E15" s="12">
        <v>180.26654995839078</v>
      </c>
      <c r="F15" s="7">
        <f t="shared" si="0"/>
        <v>387.75912678272454</v>
      </c>
      <c r="G15" s="13" t="s">
        <v>31</v>
      </c>
    </row>
    <row r="16" spans="1:14" x14ac:dyDescent="0.25">
      <c r="A16" s="8" t="s">
        <v>20</v>
      </c>
      <c r="B16" s="9">
        <v>12.585000000000001</v>
      </c>
      <c r="C16" s="10">
        <v>25</v>
      </c>
      <c r="D16" s="11">
        <v>74600</v>
      </c>
      <c r="E16" s="12">
        <v>179.87014205203158</v>
      </c>
      <c r="F16" s="7">
        <f t="shared" si="0"/>
        <v>414.74365422150072</v>
      </c>
      <c r="G16" s="13" t="s">
        <v>31</v>
      </c>
    </row>
    <row r="17" spans="1:13" x14ac:dyDescent="0.25">
      <c r="A17" s="8" t="s">
        <v>21</v>
      </c>
      <c r="B17" s="9">
        <v>12.58</v>
      </c>
      <c r="C17" s="10">
        <v>25</v>
      </c>
      <c r="D17" s="11">
        <v>71400</v>
      </c>
      <c r="E17" s="12">
        <v>180.26654995839084</v>
      </c>
      <c r="F17" s="7">
        <f t="shared" si="0"/>
        <v>396.08013808707472</v>
      </c>
      <c r="G17" s="13" t="s">
        <v>31</v>
      </c>
    </row>
    <row r="18" spans="1:13" x14ac:dyDescent="0.25">
      <c r="A18" s="8" t="s">
        <v>22</v>
      </c>
      <c r="B18" s="9">
        <v>12.5</v>
      </c>
      <c r="C18" s="10">
        <v>25</v>
      </c>
      <c r="D18" s="11">
        <v>71800</v>
      </c>
      <c r="E18" s="12">
        <v>180.26654995839084</v>
      </c>
      <c r="F18" s="7">
        <f t="shared" si="0"/>
        <v>398.29907443490146</v>
      </c>
      <c r="G18" s="13" t="s">
        <v>32</v>
      </c>
    </row>
    <row r="19" spans="1:13" x14ac:dyDescent="0.25">
      <c r="A19" s="8" t="s">
        <v>23</v>
      </c>
      <c r="B19" s="9">
        <v>12.484999999999999</v>
      </c>
      <c r="C19" s="10">
        <v>25</v>
      </c>
      <c r="D19" s="11">
        <v>69200</v>
      </c>
      <c r="E19" s="12">
        <v>180.26654995839084</v>
      </c>
      <c r="F19" s="7">
        <f t="shared" si="0"/>
        <v>383.87598817402761</v>
      </c>
      <c r="G19" s="13" t="s">
        <v>32</v>
      </c>
    </row>
    <row r="20" spans="1:13" x14ac:dyDescent="0.25">
      <c r="A20" s="8" t="s">
        <v>24</v>
      </c>
      <c r="B20" s="9">
        <v>12.484999999999999</v>
      </c>
      <c r="C20" s="10">
        <v>25</v>
      </c>
      <c r="D20" s="11">
        <v>71200</v>
      </c>
      <c r="E20" s="12">
        <v>182.25513447488188</v>
      </c>
      <c r="F20" s="7">
        <f t="shared" si="0"/>
        <v>390.66114765514425</v>
      </c>
      <c r="G20" s="13" t="s">
        <v>32</v>
      </c>
    </row>
    <row r="21" spans="1:13" x14ac:dyDescent="0.25">
      <c r="A21" s="12"/>
      <c r="B21" s="12"/>
      <c r="C21" s="12"/>
      <c r="D21" s="12"/>
      <c r="E21" s="12"/>
      <c r="F21" s="7"/>
      <c r="G21" s="12"/>
    </row>
    <row r="22" spans="1:13" x14ac:dyDescent="0.25">
      <c r="A22" s="8" t="s">
        <v>39</v>
      </c>
      <c r="B22" s="9">
        <v>12.645</v>
      </c>
      <c r="C22" s="10">
        <v>25</v>
      </c>
      <c r="D22" s="11">
        <v>72100</v>
      </c>
      <c r="E22" s="12">
        <v>181.45839167134639</v>
      </c>
      <c r="F22" s="7">
        <f t="shared" si="0"/>
        <v>397.33626720656713</v>
      </c>
      <c r="G22" s="13" t="s">
        <v>54</v>
      </c>
    </row>
    <row r="23" spans="1:13" x14ac:dyDescent="0.25">
      <c r="A23" s="8" t="s">
        <v>40</v>
      </c>
      <c r="B23" s="9">
        <v>12.59</v>
      </c>
      <c r="C23" s="10">
        <v>25</v>
      </c>
      <c r="D23" s="11">
        <v>66400</v>
      </c>
      <c r="E23" s="12">
        <v>181.14018324212287</v>
      </c>
      <c r="F23" s="7">
        <f t="shared" si="0"/>
        <v>366.56692519321217</v>
      </c>
      <c r="G23" s="13" t="s">
        <v>54</v>
      </c>
    </row>
    <row r="24" spans="1:13" x14ac:dyDescent="0.25">
      <c r="A24" s="8" t="s">
        <v>41</v>
      </c>
      <c r="B24" s="9">
        <v>12.57</v>
      </c>
      <c r="C24" s="10">
        <v>25</v>
      </c>
      <c r="D24" s="11">
        <v>71800</v>
      </c>
      <c r="E24" s="12">
        <v>180.26654995839084</v>
      </c>
      <c r="F24" s="7">
        <f t="shared" si="0"/>
        <v>398.29907443490146</v>
      </c>
      <c r="G24" s="13" t="s">
        <v>54</v>
      </c>
    </row>
    <row r="25" spans="1:13" x14ac:dyDescent="0.25">
      <c r="A25" s="8" t="s">
        <v>42</v>
      </c>
      <c r="B25" s="9">
        <v>12.35</v>
      </c>
      <c r="C25" s="10">
        <v>25</v>
      </c>
      <c r="D25" s="11">
        <v>74600</v>
      </c>
      <c r="E25" s="12">
        <v>181.45839167134639</v>
      </c>
      <c r="F25" s="7">
        <f t="shared" si="0"/>
        <v>411.11353028585165</v>
      </c>
      <c r="G25" s="13" t="s">
        <v>55</v>
      </c>
      <c r="I25" s="6" t="s">
        <v>59</v>
      </c>
      <c r="J25" s="6" t="s">
        <v>60</v>
      </c>
      <c r="K25" s="6" t="s">
        <v>61</v>
      </c>
      <c r="L25" s="6" t="s">
        <v>62</v>
      </c>
      <c r="M25" s="6" t="s">
        <v>63</v>
      </c>
    </row>
    <row r="26" spans="1:13" x14ac:dyDescent="0.25">
      <c r="A26" s="8" t="s">
        <v>43</v>
      </c>
      <c r="B26" s="9">
        <v>12.395</v>
      </c>
      <c r="C26" s="10">
        <v>25</v>
      </c>
      <c r="D26" s="11">
        <v>74900</v>
      </c>
      <c r="E26" s="12">
        <v>180.26654995839084</v>
      </c>
      <c r="F26" s="7">
        <f t="shared" si="0"/>
        <v>415.49583113055877</v>
      </c>
      <c r="G26" s="13" t="s">
        <v>55</v>
      </c>
      <c r="I26" s="11">
        <f>AVERAGE(F22:F24)</f>
        <v>387.40075561156027</v>
      </c>
      <c r="J26" s="11">
        <f>AVERAGE(F25:F27)</f>
        <v>414.59107858553193</v>
      </c>
      <c r="K26" s="11">
        <f>AVERAGE(F28:F30)</f>
        <v>413.13946771709681</v>
      </c>
      <c r="L26" s="11">
        <f>AVERAGE(F31:F33)</f>
        <v>402.79557764470559</v>
      </c>
      <c r="M26" s="11">
        <f>AVERAGE(F34:F36)</f>
        <v>400.44842026570586</v>
      </c>
    </row>
    <row r="27" spans="1:13" x14ac:dyDescent="0.25">
      <c r="A27" s="8" t="s">
        <v>44</v>
      </c>
      <c r="B27" s="9">
        <v>12.365</v>
      </c>
      <c r="C27" s="10">
        <v>25</v>
      </c>
      <c r="D27" s="11">
        <v>75300</v>
      </c>
      <c r="E27" s="12">
        <v>180.50460414171664</v>
      </c>
      <c r="F27" s="7">
        <f t="shared" si="0"/>
        <v>417.16387434018543</v>
      </c>
      <c r="G27" s="13" t="s">
        <v>55</v>
      </c>
    </row>
    <row r="28" spans="1:13" x14ac:dyDescent="0.25">
      <c r="A28" s="8" t="s">
        <v>45</v>
      </c>
      <c r="B28" s="9">
        <v>12.365</v>
      </c>
      <c r="C28" s="10">
        <v>25</v>
      </c>
      <c r="D28" s="11">
        <v>76500</v>
      </c>
      <c r="E28" s="12">
        <v>180.74281540467501</v>
      </c>
      <c r="F28" s="7">
        <f t="shared" si="0"/>
        <v>423.2533383344724</v>
      </c>
      <c r="G28" s="13" t="s">
        <v>56</v>
      </c>
    </row>
    <row r="29" spans="1:13" x14ac:dyDescent="0.25">
      <c r="A29" s="8" t="s">
        <v>46</v>
      </c>
      <c r="B29" s="9">
        <v>12.414999999999999</v>
      </c>
      <c r="C29" s="10">
        <v>25</v>
      </c>
      <c r="D29" s="11">
        <v>72300</v>
      </c>
      <c r="E29" s="12">
        <v>181.45839167134639</v>
      </c>
      <c r="F29" s="7">
        <f t="shared" si="0"/>
        <v>398.43844825290989</v>
      </c>
      <c r="G29" s="13" t="s">
        <v>56</v>
      </c>
    </row>
    <row r="30" spans="1:13" x14ac:dyDescent="0.25">
      <c r="A30" s="8" t="s">
        <v>47</v>
      </c>
      <c r="B30" s="9">
        <v>12.33</v>
      </c>
      <c r="C30" s="10">
        <v>25</v>
      </c>
      <c r="D30" s="11">
        <v>75800</v>
      </c>
      <c r="E30" s="12">
        <v>181.45839167134639</v>
      </c>
      <c r="F30" s="7">
        <f t="shared" si="0"/>
        <v>417.72661656390829</v>
      </c>
      <c r="G30" s="13" t="s">
        <v>56</v>
      </c>
    </row>
    <row r="31" spans="1:13" x14ac:dyDescent="0.25">
      <c r="A31" s="8" t="s">
        <v>48</v>
      </c>
      <c r="B31" s="9">
        <v>12.28</v>
      </c>
      <c r="C31" s="10">
        <v>25</v>
      </c>
      <c r="D31" s="11">
        <v>71800</v>
      </c>
      <c r="E31" s="12">
        <v>181.29925255014962</v>
      </c>
      <c r="F31" s="7">
        <f t="shared" si="0"/>
        <v>396.03031446662601</v>
      </c>
      <c r="G31" s="13" t="s">
        <v>57</v>
      </c>
    </row>
    <row r="32" spans="1:13" x14ac:dyDescent="0.25">
      <c r="A32" s="8" t="s">
        <v>49</v>
      </c>
      <c r="B32" s="9">
        <v>12.244999999999999</v>
      </c>
      <c r="C32" s="10">
        <v>25</v>
      </c>
      <c r="D32" s="11">
        <v>72300</v>
      </c>
      <c r="E32" s="12">
        <v>180.26654995839084</v>
      </c>
      <c r="F32" s="7">
        <f t="shared" si="0"/>
        <v>401.07274486968493</v>
      </c>
      <c r="G32" s="13" t="s">
        <v>57</v>
      </c>
    </row>
    <row r="33" spans="1:17" x14ac:dyDescent="0.25">
      <c r="A33" s="8" t="s">
        <v>50</v>
      </c>
      <c r="B33" s="9">
        <v>12.35</v>
      </c>
      <c r="C33" s="10">
        <v>25</v>
      </c>
      <c r="D33" s="11">
        <v>74500</v>
      </c>
      <c r="E33" s="12">
        <v>181.14018324212287</v>
      </c>
      <c r="F33" s="7">
        <f t="shared" si="0"/>
        <v>411.28367359780583</v>
      </c>
      <c r="G33" s="13" t="s">
        <v>57</v>
      </c>
    </row>
    <row r="34" spans="1:17" x14ac:dyDescent="0.25">
      <c r="A34" s="8" t="s">
        <v>51</v>
      </c>
      <c r="B34" s="9">
        <v>12.375</v>
      </c>
      <c r="C34" s="10">
        <v>25</v>
      </c>
      <c r="D34" s="11">
        <v>71400</v>
      </c>
      <c r="E34" s="12">
        <v>180.50460414171656</v>
      </c>
      <c r="F34" s="7">
        <f t="shared" si="0"/>
        <v>395.55777726280553</v>
      </c>
      <c r="G34" s="13" t="s">
        <v>58</v>
      </c>
    </row>
    <row r="35" spans="1:17" x14ac:dyDescent="0.25">
      <c r="A35" s="8" t="s">
        <v>52</v>
      </c>
      <c r="B35" s="9">
        <v>12.33</v>
      </c>
      <c r="C35" s="10">
        <v>25</v>
      </c>
      <c r="D35" s="11">
        <v>73000</v>
      </c>
      <c r="E35" s="12">
        <v>180.74281540467501</v>
      </c>
      <c r="F35" s="7">
        <f t="shared" si="0"/>
        <v>403.88880651524818</v>
      </c>
      <c r="G35" s="13" t="s">
        <v>58</v>
      </c>
    </row>
    <row r="36" spans="1:17" x14ac:dyDescent="0.25">
      <c r="A36" s="8" t="s">
        <v>53</v>
      </c>
      <c r="B36" s="9">
        <v>12.375</v>
      </c>
      <c r="C36" s="10">
        <v>25</v>
      </c>
      <c r="D36" s="11">
        <v>72800</v>
      </c>
      <c r="E36" s="12">
        <v>181.14018324212287</v>
      </c>
      <c r="F36" s="7">
        <f t="shared" si="0"/>
        <v>401.89867701906394</v>
      </c>
      <c r="G36" s="13" t="s">
        <v>58</v>
      </c>
    </row>
    <row r="40" spans="1:17" x14ac:dyDescent="0.25">
      <c r="Q40" s="5"/>
    </row>
    <row r="41" spans="1:17" x14ac:dyDescent="0.25">
      <c r="Q41" s="5"/>
    </row>
    <row r="42" spans="1:17" x14ac:dyDescent="0.25">
      <c r="O42" s="1"/>
      <c r="Q42" s="5"/>
    </row>
    <row r="43" spans="1:17" x14ac:dyDescent="0.25">
      <c r="N43" s="4"/>
      <c r="O43" s="2"/>
      <c r="Q43" s="5"/>
    </row>
    <row r="44" spans="1:17" x14ac:dyDescent="0.25">
      <c r="K44" s="2"/>
      <c r="L44" s="2"/>
      <c r="M44" s="3"/>
      <c r="N44" s="4"/>
      <c r="O44" s="2"/>
      <c r="Q44" s="5"/>
    </row>
    <row r="45" spans="1:17" x14ac:dyDescent="0.25">
      <c r="K45" s="2"/>
      <c r="L45" s="2"/>
      <c r="M45" s="3"/>
      <c r="N45" s="4"/>
      <c r="O45" s="2"/>
    </row>
    <row r="46" spans="1:17" x14ac:dyDescent="0.25">
      <c r="K46" s="2"/>
      <c r="L46" s="2"/>
      <c r="M46" s="3"/>
      <c r="N46" s="4"/>
      <c r="O46" s="2"/>
    </row>
    <row r="47" spans="1:17" x14ac:dyDescent="0.25">
      <c r="K47" s="2"/>
      <c r="L47" s="2"/>
      <c r="M47" s="3"/>
      <c r="N47" s="4"/>
      <c r="O47" s="2"/>
    </row>
    <row r="48" spans="1:17" x14ac:dyDescent="0.25">
      <c r="K48" s="2"/>
      <c r="L48" s="2"/>
      <c r="M48" s="3"/>
    </row>
  </sheetData>
  <mergeCells count="11">
    <mergeCell ref="A1:A2"/>
    <mergeCell ref="B1:B2"/>
    <mergeCell ref="C1:C2"/>
    <mergeCell ref="D1:D2"/>
    <mergeCell ref="I2:K2"/>
    <mergeCell ref="L2:N2"/>
    <mergeCell ref="I5:K5"/>
    <mergeCell ref="L5:N5"/>
    <mergeCell ref="E1:E2"/>
    <mergeCell ref="F1:F2"/>
    <mergeCell ref="G1:G2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COMPRESION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Ruelas</dc:creator>
  <cp:lastModifiedBy>Carlos Ruelas</cp:lastModifiedBy>
  <dcterms:created xsi:type="dcterms:W3CDTF">2013-09-20T15:15:49Z</dcterms:created>
  <dcterms:modified xsi:type="dcterms:W3CDTF">2014-06-16T09:58:38Z</dcterms:modified>
</cp:coreProperties>
</file>