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8115" windowHeight="4680"/>
  </bookViews>
  <sheets>
    <sheet name="COMPRESION" sheetId="1" r:id="rId1"/>
    <sheet name="CORTANTE BLOQUE" sheetId="2" r:id="rId2"/>
    <sheet name="CORTANTE LUONG" sheetId="3" r:id="rId3"/>
  </sheets>
  <calcPr calcId="145621"/>
</workbook>
</file>

<file path=xl/calcChain.xml><?xml version="1.0" encoding="utf-8"?>
<calcChain xmlns="http://schemas.openxmlformats.org/spreadsheetml/2006/main">
  <c r="AC82" i="3" l="1"/>
  <c r="AF82" i="3" s="1"/>
  <c r="Y82" i="3"/>
  <c r="U82" i="3"/>
  <c r="Q82" i="3"/>
  <c r="M82" i="3"/>
  <c r="I82" i="3"/>
  <c r="AI82" i="3" s="1"/>
  <c r="AK82" i="3" s="1"/>
  <c r="E82" i="3"/>
  <c r="AH82" i="3"/>
  <c r="AJ82" i="3" s="1"/>
  <c r="AL82" i="3" s="1"/>
  <c r="AC76" i="3"/>
  <c r="AC77" i="3"/>
  <c r="AC78" i="3"/>
  <c r="AC79" i="3"/>
  <c r="AC80" i="3"/>
  <c r="AC81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AC101" i="3"/>
  <c r="AC102" i="3"/>
  <c r="AC103" i="3"/>
  <c r="AC104" i="3"/>
  <c r="AC105" i="3"/>
  <c r="Y76" i="3"/>
  <c r="Y77" i="3"/>
  <c r="Y78" i="3"/>
  <c r="Y79" i="3"/>
  <c r="Y80" i="3"/>
  <c r="Y81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AI100" i="3" s="1"/>
  <c r="Y101" i="3"/>
  <c r="Y102" i="3"/>
  <c r="Y103" i="3"/>
  <c r="Y104" i="3"/>
  <c r="Y105" i="3"/>
  <c r="U76" i="3"/>
  <c r="AH76" i="3" s="1"/>
  <c r="U77" i="3"/>
  <c r="U78" i="3"/>
  <c r="U79" i="3"/>
  <c r="U80" i="3"/>
  <c r="U81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Q76" i="3"/>
  <c r="Q77" i="3"/>
  <c r="Q78" i="3"/>
  <c r="Q79" i="3"/>
  <c r="Q80" i="3"/>
  <c r="Q81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M76" i="3"/>
  <c r="M77" i="3"/>
  <c r="M78" i="3"/>
  <c r="M79" i="3"/>
  <c r="M80" i="3"/>
  <c r="M81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I76" i="3"/>
  <c r="I77" i="3"/>
  <c r="I78" i="3"/>
  <c r="I79" i="3"/>
  <c r="I80" i="3"/>
  <c r="I81" i="3"/>
  <c r="AI81" i="3" s="1"/>
  <c r="I83" i="3"/>
  <c r="I84" i="3"/>
  <c r="I85" i="3"/>
  <c r="I86" i="3"/>
  <c r="AI86" i="3" s="1"/>
  <c r="I87" i="3"/>
  <c r="I88" i="3"/>
  <c r="I89" i="3"/>
  <c r="I90" i="3"/>
  <c r="AI90" i="3" s="1"/>
  <c r="I91" i="3"/>
  <c r="I92" i="3"/>
  <c r="AI92" i="3" s="1"/>
  <c r="I93" i="3"/>
  <c r="I94" i="3"/>
  <c r="AI94" i="3" s="1"/>
  <c r="I95" i="3"/>
  <c r="I96" i="3"/>
  <c r="I97" i="3"/>
  <c r="I98" i="3"/>
  <c r="AI98" i="3" s="1"/>
  <c r="I99" i="3"/>
  <c r="I100" i="3"/>
  <c r="I101" i="3"/>
  <c r="I102" i="3"/>
  <c r="AI102" i="3" s="1"/>
  <c r="I103" i="3"/>
  <c r="I104" i="3"/>
  <c r="I105" i="3"/>
  <c r="AI105" i="3" s="1"/>
  <c r="E76" i="3"/>
  <c r="E77" i="3"/>
  <c r="E78" i="3"/>
  <c r="E79" i="3"/>
  <c r="E80" i="3"/>
  <c r="E81" i="3"/>
  <c r="E83" i="3"/>
  <c r="E84" i="3"/>
  <c r="E85" i="3"/>
  <c r="E86" i="3"/>
  <c r="E87" i="3"/>
  <c r="AH87" i="3" s="1"/>
  <c r="E88" i="3"/>
  <c r="E89" i="3"/>
  <c r="E90" i="3"/>
  <c r="E91" i="3"/>
  <c r="E92" i="3"/>
  <c r="E93" i="3"/>
  <c r="AH93" i="3" s="1"/>
  <c r="E94" i="3"/>
  <c r="E95" i="3"/>
  <c r="AH95" i="3" s="1"/>
  <c r="E96" i="3"/>
  <c r="E97" i="3"/>
  <c r="E98" i="3"/>
  <c r="E99" i="3"/>
  <c r="AH99" i="3" s="1"/>
  <c r="E100" i="3"/>
  <c r="AH100" i="3" s="1"/>
  <c r="E101" i="3"/>
  <c r="E102" i="3"/>
  <c r="E103" i="3"/>
  <c r="AH103" i="3" s="1"/>
  <c r="E104" i="3"/>
  <c r="E105" i="3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3" i="2"/>
  <c r="AH105" i="3" l="1"/>
  <c r="AF105" i="3"/>
  <c r="AF104" i="3"/>
  <c r="AI104" i="3"/>
  <c r="AK104" i="3" s="1"/>
  <c r="AH104" i="3"/>
  <c r="AF103" i="3"/>
  <c r="AJ103" i="3" s="1"/>
  <c r="AI103" i="3"/>
  <c r="AH102" i="3"/>
  <c r="AF102" i="3"/>
  <c r="AK102" i="3" s="1"/>
  <c r="AI101" i="3"/>
  <c r="AH101" i="3"/>
  <c r="AF101" i="3"/>
  <c r="AF100" i="3"/>
  <c r="AK100" i="3" s="1"/>
  <c r="AI99" i="3"/>
  <c r="AF99" i="3"/>
  <c r="AJ99" i="3" s="1"/>
  <c r="AH98" i="3"/>
  <c r="AF98" i="3"/>
  <c r="AK98" i="3" s="1"/>
  <c r="AI97" i="3"/>
  <c r="AH97" i="3"/>
  <c r="AF97" i="3"/>
  <c r="AI96" i="3"/>
  <c r="AH96" i="3"/>
  <c r="AF96" i="3"/>
  <c r="AI95" i="3"/>
  <c r="AF95" i="3"/>
  <c r="AJ95" i="3" s="1"/>
  <c r="AF94" i="3"/>
  <c r="AK94" i="3" s="1"/>
  <c r="AH94" i="3"/>
  <c r="AI93" i="3"/>
  <c r="AF93" i="3"/>
  <c r="AH92" i="3"/>
  <c r="AF92" i="3"/>
  <c r="AJ92" i="3" s="1"/>
  <c r="AI91" i="3"/>
  <c r="AH91" i="3"/>
  <c r="AF91" i="3"/>
  <c r="AH90" i="3"/>
  <c r="AF90" i="3"/>
  <c r="AK90" i="3" s="1"/>
  <c r="AI89" i="3"/>
  <c r="AH89" i="3"/>
  <c r="AF89" i="3"/>
  <c r="AI88" i="3"/>
  <c r="AH88" i="3"/>
  <c r="AF88" i="3"/>
  <c r="AF81" i="3"/>
  <c r="AK81" i="3" s="1"/>
  <c r="AH81" i="3"/>
  <c r="AI80" i="3"/>
  <c r="AH80" i="3"/>
  <c r="AF80" i="3"/>
  <c r="AI79" i="3"/>
  <c r="AH79" i="3"/>
  <c r="AF79" i="3"/>
  <c r="AI78" i="3"/>
  <c r="AH78" i="3"/>
  <c r="AF78" i="3"/>
  <c r="AI77" i="3"/>
  <c r="AH77" i="3"/>
  <c r="AF77" i="3"/>
  <c r="AF76" i="3"/>
  <c r="AJ76" i="3" s="1"/>
  <c r="AI76" i="3"/>
  <c r="AK76" i="3" s="1"/>
  <c r="AI87" i="3"/>
  <c r="AF87" i="3"/>
  <c r="AJ87" i="3" s="1"/>
  <c r="AF86" i="3"/>
  <c r="AK86" i="3" s="1"/>
  <c r="AH86" i="3"/>
  <c r="AI85" i="3"/>
  <c r="AH85" i="3"/>
  <c r="AF85" i="3"/>
  <c r="AJ85" i="3" s="1"/>
  <c r="AI84" i="3"/>
  <c r="AH84" i="3"/>
  <c r="AF84" i="3"/>
  <c r="AI83" i="3"/>
  <c r="AH83" i="3"/>
  <c r="AF83" i="3"/>
  <c r="N22" i="1"/>
  <c r="M22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E32" i="1"/>
  <c r="M32" i="1" s="1"/>
  <c r="N32" i="1" s="1"/>
  <c r="E33" i="1"/>
  <c r="M33" i="1" s="1"/>
  <c r="N33" i="1" s="1"/>
  <c r="E34" i="1"/>
  <c r="M34" i="1" s="1"/>
  <c r="N34" i="1" s="1"/>
  <c r="E35" i="1"/>
  <c r="M35" i="1" s="1"/>
  <c r="N35" i="1" s="1"/>
  <c r="E36" i="1"/>
  <c r="M36" i="1" s="1"/>
  <c r="N36" i="1" s="1"/>
  <c r="E22" i="1"/>
  <c r="E23" i="1"/>
  <c r="M23" i="1" s="1"/>
  <c r="N23" i="1" s="1"/>
  <c r="E24" i="1"/>
  <c r="M24" i="1" s="1"/>
  <c r="N24" i="1" s="1"/>
  <c r="E25" i="1"/>
  <c r="M25" i="1" s="1"/>
  <c r="N25" i="1" s="1"/>
  <c r="E26" i="1"/>
  <c r="M26" i="1" s="1"/>
  <c r="N26" i="1" s="1"/>
  <c r="E27" i="1"/>
  <c r="M27" i="1" s="1"/>
  <c r="N27" i="1" s="1"/>
  <c r="E28" i="1"/>
  <c r="M28" i="1" s="1"/>
  <c r="N28" i="1" s="1"/>
  <c r="E29" i="1"/>
  <c r="M29" i="1" s="1"/>
  <c r="N29" i="1" s="1"/>
  <c r="E30" i="1"/>
  <c r="M30" i="1" s="1"/>
  <c r="N30" i="1" s="1"/>
  <c r="E31" i="1"/>
  <c r="M31" i="1" s="1"/>
  <c r="N31" i="1" s="1"/>
  <c r="AJ105" i="3" l="1"/>
  <c r="AK105" i="3"/>
  <c r="AL105" i="3" s="1"/>
  <c r="AJ104" i="3"/>
  <c r="AL104" i="3" s="1"/>
  <c r="AK103" i="3"/>
  <c r="AL103" i="3" s="1"/>
  <c r="AJ102" i="3"/>
  <c r="AL102" i="3" s="1"/>
  <c r="AK101" i="3"/>
  <c r="AJ101" i="3"/>
  <c r="AJ100" i="3"/>
  <c r="AL100" i="3" s="1"/>
  <c r="AK99" i="3"/>
  <c r="AL99" i="3" s="1"/>
  <c r="AJ98" i="3"/>
  <c r="AL98" i="3" s="1"/>
  <c r="AK97" i="3"/>
  <c r="AJ97" i="3"/>
  <c r="AK96" i="3"/>
  <c r="AJ96" i="3"/>
  <c r="AL96" i="3" s="1"/>
  <c r="AK95" i="3"/>
  <c r="AL95" i="3" s="1"/>
  <c r="AJ94" i="3"/>
  <c r="AL94" i="3" s="1"/>
  <c r="AK93" i="3"/>
  <c r="AJ93" i="3"/>
  <c r="AL93" i="3" s="1"/>
  <c r="AK92" i="3"/>
  <c r="AL92" i="3" s="1"/>
  <c r="AJ91" i="3"/>
  <c r="AK91" i="3"/>
  <c r="AJ90" i="3"/>
  <c r="AL90" i="3" s="1"/>
  <c r="AK89" i="3"/>
  <c r="AJ89" i="3"/>
  <c r="AK88" i="3"/>
  <c r="AJ88" i="3"/>
  <c r="AJ81" i="3"/>
  <c r="AL81" i="3" s="1"/>
  <c r="AJ80" i="3"/>
  <c r="AK80" i="3"/>
  <c r="AJ79" i="3"/>
  <c r="AK79" i="3"/>
  <c r="AK78" i="3"/>
  <c r="AJ78" i="3"/>
  <c r="AJ77" i="3"/>
  <c r="AK77" i="3"/>
  <c r="AL76" i="3"/>
  <c r="AK87" i="3"/>
  <c r="AL87" i="3" s="1"/>
  <c r="AJ86" i="3"/>
  <c r="AL86" i="3" s="1"/>
  <c r="AK85" i="3"/>
  <c r="AL85" i="3" s="1"/>
  <c r="AK84" i="3"/>
  <c r="AJ84" i="3"/>
  <c r="AJ83" i="3"/>
  <c r="AK83" i="3"/>
  <c r="AL101" i="3" l="1"/>
  <c r="AL97" i="3"/>
  <c r="AL91" i="3"/>
  <c r="AL89" i="3"/>
  <c r="AL88" i="3"/>
  <c r="AL80" i="3"/>
  <c r="AL79" i="3"/>
  <c r="AL78" i="3"/>
  <c r="AL77" i="3"/>
  <c r="AL84" i="3"/>
  <c r="AL8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3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3" i="3"/>
  <c r="AJ4" i="3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3" i="3"/>
  <c r="AI4" i="3" l="1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AI53" i="3" s="1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AH4" i="3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3" i="3"/>
  <c r="I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3" i="3"/>
  <c r="Y69" i="3" l="1"/>
  <c r="Y61" i="3"/>
  <c r="AC61" i="3"/>
  <c r="AC45" i="3" l="1"/>
  <c r="M47" i="3"/>
  <c r="Y20" i="3" l="1"/>
  <c r="Q18" i="3"/>
  <c r="U18" i="3"/>
  <c r="Y18" i="3"/>
  <c r="AC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6" i="3"/>
  <c r="AC47" i="3"/>
  <c r="AF47" i="3" s="1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2" i="3"/>
  <c r="AC63" i="3"/>
  <c r="AC64" i="3"/>
  <c r="AF64" i="3" s="1"/>
  <c r="AC65" i="3"/>
  <c r="AC66" i="3"/>
  <c r="AC67" i="3"/>
  <c r="AC68" i="3"/>
  <c r="AF68" i="3" s="1"/>
  <c r="AC69" i="3"/>
  <c r="AC70" i="3"/>
  <c r="AC71" i="3"/>
  <c r="AC72" i="3"/>
  <c r="AF72" i="3" s="1"/>
  <c r="AC73" i="3"/>
  <c r="AC74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9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2" i="3"/>
  <c r="Y63" i="3"/>
  <c r="Y64" i="3"/>
  <c r="Y65" i="3"/>
  <c r="Y66" i="3"/>
  <c r="Y67" i="3"/>
  <c r="Y68" i="3"/>
  <c r="Y70" i="3"/>
  <c r="Y71" i="3"/>
  <c r="Y72" i="3"/>
  <c r="Y73" i="3"/>
  <c r="Y74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AF45" i="3" s="1"/>
  <c r="M46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AC3" i="3"/>
  <c r="Y3" i="3"/>
  <c r="U3" i="3"/>
  <c r="Q3" i="3"/>
  <c r="M3" i="3"/>
  <c r="AF3" i="3" l="1"/>
  <c r="AF59" i="3"/>
  <c r="AF55" i="3"/>
  <c r="AF51" i="3"/>
  <c r="AF42" i="3"/>
  <c r="AF34" i="3"/>
  <c r="AF26" i="3"/>
  <c r="AF18" i="3"/>
  <c r="AF6" i="3"/>
  <c r="AF67" i="3"/>
  <c r="AF58" i="3"/>
  <c r="AF50" i="3"/>
  <c r="AF41" i="3"/>
  <c r="AF33" i="3"/>
  <c r="AF25" i="3"/>
  <c r="AF17" i="3"/>
  <c r="AF13" i="3"/>
  <c r="AF9" i="3"/>
  <c r="AF5" i="3"/>
  <c r="AF61" i="3"/>
  <c r="AF74" i="3"/>
  <c r="AF70" i="3"/>
  <c r="AF66" i="3"/>
  <c r="AF62" i="3"/>
  <c r="AF57" i="3"/>
  <c r="AF53" i="3"/>
  <c r="AF49" i="3"/>
  <c r="AF44" i="3"/>
  <c r="AF40" i="3"/>
  <c r="AF36" i="3"/>
  <c r="AF32" i="3"/>
  <c r="AF28" i="3"/>
  <c r="AF24" i="3"/>
  <c r="AF20" i="3"/>
  <c r="AF16" i="3"/>
  <c r="AF12" i="3"/>
  <c r="AF8" i="3"/>
  <c r="AF4" i="3"/>
  <c r="AF38" i="3"/>
  <c r="AF30" i="3"/>
  <c r="AF22" i="3"/>
  <c r="AF14" i="3"/>
  <c r="AF10" i="3"/>
  <c r="AF71" i="3"/>
  <c r="AF63" i="3"/>
  <c r="AF54" i="3"/>
  <c r="AF46" i="3"/>
  <c r="AF37" i="3"/>
  <c r="AF29" i="3"/>
  <c r="AF21" i="3"/>
  <c r="AF73" i="3"/>
  <c r="AF69" i="3"/>
  <c r="AF65" i="3"/>
  <c r="AF60" i="3"/>
  <c r="AF56" i="3"/>
  <c r="AF52" i="3"/>
  <c r="AF48" i="3"/>
  <c r="AF43" i="3"/>
  <c r="AF39" i="3"/>
  <c r="AF35" i="3"/>
  <c r="AF31" i="3"/>
  <c r="AF27" i="3"/>
  <c r="AF23" i="3"/>
  <c r="AF19" i="3"/>
  <c r="AF15" i="3"/>
  <c r="AF11" i="3"/>
  <c r="AF7" i="3"/>
  <c r="E18" i="1"/>
  <c r="E19" i="1"/>
  <c r="M19" i="1" s="1"/>
  <c r="N19" i="1" s="1"/>
  <c r="E20" i="1"/>
  <c r="M20" i="1" s="1"/>
  <c r="N20" i="1" s="1"/>
  <c r="M4" i="1"/>
  <c r="N4" i="1" s="1"/>
  <c r="M5" i="1"/>
  <c r="M3" i="1"/>
  <c r="N3" i="1" s="1"/>
  <c r="E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E4" i="1"/>
  <c r="E5" i="1"/>
  <c r="E6" i="1"/>
  <c r="M6" i="1" s="1"/>
  <c r="N6" i="1" s="1"/>
  <c r="E7" i="1"/>
  <c r="M7" i="1" s="1"/>
  <c r="N7" i="1" s="1"/>
  <c r="E8" i="1"/>
  <c r="M8" i="1" s="1"/>
  <c r="N8" i="1" s="1"/>
  <c r="E9" i="1"/>
  <c r="M9" i="1" s="1"/>
  <c r="N9" i="1" s="1"/>
  <c r="E10" i="1"/>
  <c r="M10" i="1" s="1"/>
  <c r="N10" i="1" s="1"/>
  <c r="E11" i="1"/>
  <c r="M11" i="1" s="1"/>
  <c r="N11" i="1" s="1"/>
  <c r="E12" i="1"/>
  <c r="M12" i="1" s="1"/>
  <c r="N12" i="1" s="1"/>
  <c r="E13" i="1"/>
  <c r="M13" i="1" s="1"/>
  <c r="N13" i="1" s="1"/>
  <c r="E14" i="1"/>
  <c r="M14" i="1" s="1"/>
  <c r="N14" i="1" s="1"/>
  <c r="E15" i="1"/>
  <c r="M15" i="1" s="1"/>
  <c r="N15" i="1" s="1"/>
  <c r="E16" i="1"/>
  <c r="M16" i="1" s="1"/>
  <c r="N16" i="1" s="1"/>
  <c r="E17" i="1"/>
  <c r="M17" i="1" s="1"/>
  <c r="N17" i="1" s="1"/>
  <c r="M18" i="1"/>
  <c r="N18" i="1" s="1"/>
  <c r="I3" i="1"/>
  <c r="N5" i="1" l="1"/>
</calcChain>
</file>

<file path=xl/sharedStrings.xml><?xml version="1.0" encoding="utf-8"?>
<sst xmlns="http://schemas.openxmlformats.org/spreadsheetml/2006/main" count="425" uniqueCount="259">
  <si>
    <t>CMP-1</t>
  </si>
  <si>
    <t>Diametro (cm)</t>
  </si>
  <si>
    <t>Espécimen</t>
  </si>
  <si>
    <t>Altura (cm)</t>
  </si>
  <si>
    <t>Peso (kg)</t>
  </si>
  <si>
    <t>Velocidad De Ensayo (Tn/min)</t>
  </si>
  <si>
    <t>Resistencia (kg)</t>
  </si>
  <si>
    <t>Área</t>
  </si>
  <si>
    <t>Fecha De Ensayo</t>
  </si>
  <si>
    <r>
      <t>Resistencia (kg/cm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</si>
  <si>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Ø</t>
    </r>
    <r>
      <rPr>
        <b/>
        <vertAlign val="subscript"/>
        <sz val="11"/>
        <color theme="1"/>
        <rFont val="Calibri"/>
        <family val="2"/>
      </rPr>
      <t>1</t>
    </r>
  </si>
  <si>
    <r>
      <t>Ø</t>
    </r>
    <r>
      <rPr>
        <b/>
        <vertAlign val="subscript"/>
        <sz val="11"/>
        <color theme="1"/>
        <rFont val="Calibri"/>
        <family val="2"/>
      </rPr>
      <t>2</t>
    </r>
  </si>
  <si>
    <r>
      <t>Ø</t>
    </r>
    <r>
      <rPr>
        <b/>
        <vertAlign val="subscript"/>
        <sz val="11"/>
        <color theme="1"/>
        <rFont val="Calibri"/>
        <family val="2"/>
      </rPr>
      <t>3</t>
    </r>
  </si>
  <si>
    <r>
      <t>Ø</t>
    </r>
    <r>
      <rPr>
        <b/>
        <vertAlign val="subscript"/>
        <sz val="11"/>
        <color theme="1"/>
        <rFont val="Calibri"/>
        <family val="2"/>
      </rPr>
      <t>prom</t>
    </r>
  </si>
  <si>
    <r>
      <t>h</t>
    </r>
    <r>
      <rPr>
        <b/>
        <vertAlign val="subscript"/>
        <sz val="11"/>
        <color theme="1"/>
        <rFont val="Calibri"/>
        <family val="2"/>
      </rPr>
      <t>1</t>
    </r>
  </si>
  <si>
    <r>
      <t>h</t>
    </r>
    <r>
      <rPr>
        <b/>
        <vertAlign val="subscript"/>
        <sz val="11"/>
        <color theme="1"/>
        <rFont val="Calibri"/>
        <family val="2"/>
      </rPr>
      <t>2</t>
    </r>
  </si>
  <si>
    <r>
      <t>h</t>
    </r>
    <r>
      <rPr>
        <b/>
        <vertAlign val="subscript"/>
        <sz val="11"/>
        <color theme="1"/>
        <rFont val="Calibri"/>
        <family val="2"/>
      </rPr>
      <t>3</t>
    </r>
  </si>
  <si>
    <r>
      <t>h</t>
    </r>
    <r>
      <rPr>
        <b/>
        <vertAlign val="subscript"/>
        <sz val="11"/>
        <color theme="1"/>
        <rFont val="Calibri"/>
        <family val="2"/>
      </rPr>
      <t>prom</t>
    </r>
  </si>
  <si>
    <t>CMP-2</t>
  </si>
  <si>
    <t>CMP-3</t>
  </si>
  <si>
    <t>CMP-4</t>
  </si>
  <si>
    <t>CMP-5</t>
  </si>
  <si>
    <t>CMP-6</t>
  </si>
  <si>
    <t>CMP-7</t>
  </si>
  <si>
    <t>CMP-8</t>
  </si>
  <si>
    <t>CMP-9</t>
  </si>
  <si>
    <t>CMPF-1</t>
  </si>
  <si>
    <t>CMPF-2</t>
  </si>
  <si>
    <t>CMPF-3</t>
  </si>
  <si>
    <t>CMPF-4</t>
  </si>
  <si>
    <t>CMPF-5</t>
  </si>
  <si>
    <t>CMPF-6</t>
  </si>
  <si>
    <t>CMPF-7</t>
  </si>
  <si>
    <t>CMPF-8</t>
  </si>
  <si>
    <t>CMPF-9</t>
  </si>
  <si>
    <t>27/AGO/2013</t>
  </si>
  <si>
    <t>27/AGO/2014</t>
  </si>
  <si>
    <t>27/AGO/2015</t>
  </si>
  <si>
    <t>29/AGO/2013</t>
  </si>
  <si>
    <t>03/SEP/2013</t>
  </si>
  <si>
    <t>05/SEP/2013</t>
  </si>
  <si>
    <t>10/SEP/2013</t>
  </si>
  <si>
    <t>12/SEP/2013</t>
  </si>
  <si>
    <t xml:space="preserve">Espécimen </t>
  </si>
  <si>
    <t>Altura "H"</t>
  </si>
  <si>
    <t>Ancho "A"</t>
  </si>
  <si>
    <t>Espesor "B"</t>
  </si>
  <si>
    <t>Altura "h"</t>
  </si>
  <si>
    <t>Altura h'</t>
  </si>
  <si>
    <t>CB-1</t>
  </si>
  <si>
    <t>CB-2</t>
  </si>
  <si>
    <t>CB-3</t>
  </si>
  <si>
    <t>CB-4</t>
  </si>
  <si>
    <t>CB-5</t>
  </si>
  <si>
    <t>CB-6</t>
  </si>
  <si>
    <t>CB-7</t>
  </si>
  <si>
    <t>CB-8</t>
  </si>
  <si>
    <t>CB-9</t>
  </si>
  <si>
    <t>CBF-1</t>
  </si>
  <si>
    <t>CBF-2</t>
  </si>
  <si>
    <t>CBF-3</t>
  </si>
  <si>
    <t>CBF-4</t>
  </si>
  <si>
    <t>CBF-5</t>
  </si>
  <si>
    <t>CBF-6</t>
  </si>
  <si>
    <t>CBF-7</t>
  </si>
  <si>
    <t>CBF-8</t>
  </si>
  <si>
    <t>CBF-9</t>
  </si>
  <si>
    <t>Dimensiones (cm)</t>
  </si>
  <si>
    <t>Velocidad De Carga (mm/min)</t>
  </si>
  <si>
    <t>30/AGO/2013</t>
  </si>
  <si>
    <t>02/SEP/2013</t>
  </si>
  <si>
    <t>09/SEP/2013</t>
  </si>
  <si>
    <t>11/SEP/2013</t>
  </si>
  <si>
    <t>Dimensiones Cara Superior (mm)</t>
  </si>
  <si>
    <t>Dimensiones Cara Inferior (mm)</t>
  </si>
  <si>
    <t>A</t>
  </si>
  <si>
    <t>B</t>
  </si>
  <si>
    <t>C</t>
  </si>
  <si>
    <t>Profundidad Ranura Superior (mm)</t>
  </si>
  <si>
    <t>Profundidad Ranura Inferior (mm)</t>
  </si>
  <si>
    <t>Espesor Ranura Inferior (mm)</t>
  </si>
  <si>
    <t>Espesor Ranura Superior (mm)</t>
  </si>
  <si>
    <t>Altura (mm)</t>
  </si>
  <si>
    <t>Peso (gr)</t>
  </si>
  <si>
    <t xml:space="preserve">Fecha De Ensayo </t>
  </si>
  <si>
    <r>
      <t>A</t>
    </r>
    <r>
      <rPr>
        <b/>
        <vertAlign val="subscript"/>
        <sz val="11"/>
        <color theme="1"/>
        <rFont val="Calibri"/>
        <family val="2"/>
        <scheme val="minor"/>
      </rPr>
      <t>i</t>
    </r>
  </si>
  <si>
    <r>
      <t>B</t>
    </r>
    <r>
      <rPr>
        <b/>
        <vertAlign val="subscript"/>
        <sz val="11"/>
        <color theme="1"/>
        <rFont val="Calibri"/>
        <family val="2"/>
        <scheme val="minor"/>
      </rPr>
      <t>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</si>
  <si>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i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</si>
  <si>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A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</si>
  <si>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B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</si>
  <si>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C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</si>
  <si>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prom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</si>
  <si>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Ai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</si>
  <si>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Bi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</si>
  <si>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Ci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</si>
  <si>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iprom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</si>
  <si>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>A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</si>
  <si>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>B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</si>
  <si>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>C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</si>
  <si>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>prom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</si>
  <si>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>Ai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</si>
  <si>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>Bi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</si>
  <si>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>Ci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</si>
  <si>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>iprom</t>
    </r>
  </si>
  <si>
    <r>
      <t>h</t>
    </r>
    <r>
      <rPr>
        <b/>
        <vertAlign val="subscript"/>
        <sz val="11"/>
        <color theme="1"/>
        <rFont val="Calibri"/>
        <family val="2"/>
        <scheme val="minor"/>
      </rPr>
      <t>A</t>
    </r>
  </si>
  <si>
    <r>
      <t>h</t>
    </r>
    <r>
      <rPr>
        <b/>
        <vertAlign val="subscript"/>
        <sz val="11"/>
        <color theme="1"/>
        <rFont val="Calibri"/>
        <family val="2"/>
        <scheme val="minor"/>
      </rPr>
      <t>B</t>
    </r>
  </si>
  <si>
    <r>
      <t>h</t>
    </r>
    <r>
      <rPr>
        <b/>
        <vertAlign val="subscript"/>
        <sz val="11"/>
        <color theme="1"/>
        <rFont val="Calibri"/>
        <family val="2"/>
        <scheme val="minor"/>
      </rPr>
      <t>C</t>
    </r>
  </si>
  <si>
    <r>
      <t>h</t>
    </r>
    <r>
      <rPr>
        <b/>
        <vertAlign val="subscript"/>
        <sz val="11"/>
        <color theme="1"/>
        <rFont val="Calibri"/>
        <family val="2"/>
        <scheme val="minor"/>
      </rPr>
      <t>prom</t>
    </r>
  </si>
  <si>
    <t>CL-100-40-1</t>
  </si>
  <si>
    <t>CL-100-40-2</t>
  </si>
  <si>
    <t>CL-100-40-3</t>
  </si>
  <si>
    <t>CL-100-40-4</t>
  </si>
  <si>
    <t>CL-100-40-5</t>
  </si>
  <si>
    <t>CL-100-40-6</t>
  </si>
  <si>
    <t>CL-100-80-1</t>
  </si>
  <si>
    <t>CL-100-80-2</t>
  </si>
  <si>
    <t>CL-100-80-3</t>
  </si>
  <si>
    <t>CL-100-80-4</t>
  </si>
  <si>
    <t>CL-100-80-5</t>
  </si>
  <si>
    <t>CL-100-80-6</t>
  </si>
  <si>
    <t>CL-100-60-1</t>
  </si>
  <si>
    <t>CL-100-60-2</t>
  </si>
  <si>
    <t>CL-100-60-3</t>
  </si>
  <si>
    <t>CL-100-60-4</t>
  </si>
  <si>
    <t>CL-100-60-5</t>
  </si>
  <si>
    <t>CL-100-60-6</t>
  </si>
  <si>
    <t>28/AGO/2013</t>
  </si>
  <si>
    <t>CL-75-80-1</t>
  </si>
  <si>
    <t>CL-75-80-2</t>
  </si>
  <si>
    <t>CL-75-80-3</t>
  </si>
  <si>
    <t>CL-75-80-4</t>
  </si>
  <si>
    <t>CL-75-80-5</t>
  </si>
  <si>
    <t>CL-75-80-6</t>
  </si>
  <si>
    <t>CL-75-40-1</t>
  </si>
  <si>
    <t>CL-75-40-2</t>
  </si>
  <si>
    <t>CL-75-40-3</t>
  </si>
  <si>
    <t>CL-75-40-4</t>
  </si>
  <si>
    <t>CL-75-40-5</t>
  </si>
  <si>
    <t>CL-75-40-6</t>
  </si>
  <si>
    <t>CL-75-60-1</t>
  </si>
  <si>
    <t>CL-75-60-2</t>
  </si>
  <si>
    <t>CL-75-60-3</t>
  </si>
  <si>
    <t>CL-75-60-4</t>
  </si>
  <si>
    <t>CL-75-60-5</t>
  </si>
  <si>
    <t>CL-75-60-6</t>
  </si>
  <si>
    <t>CLF-100-40-1</t>
  </si>
  <si>
    <t>CLF-100-40-2</t>
  </si>
  <si>
    <t>CLF-100-40-3</t>
  </si>
  <si>
    <t>CLF-100-40-4</t>
  </si>
  <si>
    <t>CLF-100-40-5</t>
  </si>
  <si>
    <t>CLF-100-40-6</t>
  </si>
  <si>
    <t>CLF-100-80-1</t>
  </si>
  <si>
    <t>CLF-100-80-2</t>
  </si>
  <si>
    <t>CLF-100-80-3</t>
  </si>
  <si>
    <t>CLF-100-80-4</t>
  </si>
  <si>
    <t>CLF-100-80-5</t>
  </si>
  <si>
    <t>CLF-100-80-6</t>
  </si>
  <si>
    <t>CLF-100-60-1</t>
  </si>
  <si>
    <t>CLF-100-60-2</t>
  </si>
  <si>
    <t>CLF-100-60-3</t>
  </si>
  <si>
    <t>CLF-100-60-4</t>
  </si>
  <si>
    <t>CLF-100-60-5</t>
  </si>
  <si>
    <t>CLF-100-60-6</t>
  </si>
  <si>
    <t>04/SEP/2013</t>
  </si>
  <si>
    <t>CLF-75-80-1</t>
  </si>
  <si>
    <t>CLF-75-80-2</t>
  </si>
  <si>
    <t>CLF-75-80-3</t>
  </si>
  <si>
    <t>CLF-75-80-4</t>
  </si>
  <si>
    <t>CLF-75-80-5</t>
  </si>
  <si>
    <t>CLF-75-80-6</t>
  </si>
  <si>
    <t>CLF-75-40-1</t>
  </si>
  <si>
    <t>CLF-75-40-2</t>
  </si>
  <si>
    <t>CLF-75-40-3</t>
  </si>
  <si>
    <t>CLF-75-40-4</t>
  </si>
  <si>
    <t>CLF-75-40-5</t>
  </si>
  <si>
    <t>CLF-75-40-6</t>
  </si>
  <si>
    <t>CLF-75-60-1</t>
  </si>
  <si>
    <t>CLF-75-60-2</t>
  </si>
  <si>
    <t>CLF-75-60-3</t>
  </si>
  <si>
    <t>CLF-75-60-4</t>
  </si>
  <si>
    <t>CLF-75-60-5</t>
  </si>
  <si>
    <t>CLF-75-60-6</t>
  </si>
  <si>
    <t>Altura De Corte (cm)</t>
  </si>
  <si>
    <t>Dimensiones De Corte</t>
  </si>
  <si>
    <t>Promedio</t>
  </si>
  <si>
    <t>Diametro Probeta (cm)</t>
  </si>
  <si>
    <t>Diam. Corona Sup. (cm)</t>
  </si>
  <si>
    <t>Diam. Corona Inf. (cm)</t>
  </si>
  <si>
    <t>Area Corte Cara Sup. (cm2)</t>
  </si>
  <si>
    <t>Area Corte Promedio(cm2)</t>
  </si>
  <si>
    <t>Area Corte Cara Inf.. (cm2)</t>
  </si>
  <si>
    <t>CFAD60-1</t>
  </si>
  <si>
    <t>CFAD60-2</t>
  </si>
  <si>
    <t>CFAD60-3</t>
  </si>
  <si>
    <t>CFST7-1</t>
  </si>
  <si>
    <t>CFST7-2</t>
  </si>
  <si>
    <t>CFST7-3</t>
  </si>
  <si>
    <t>CFSM 7-1</t>
  </si>
  <si>
    <t>CFSM 7-2</t>
  </si>
  <si>
    <t>CFSM 7-3</t>
  </si>
  <si>
    <t>CFST 5-1</t>
  </si>
  <si>
    <t>CFST 5-2</t>
  </si>
  <si>
    <t>CFST 5-3</t>
  </si>
  <si>
    <t>CFSM 5-1</t>
  </si>
  <si>
    <t>CFSM 5-2</t>
  </si>
  <si>
    <t>CFSM 5-3</t>
  </si>
  <si>
    <t>25/MAR/2014</t>
  </si>
  <si>
    <t>27/MAR/2014</t>
  </si>
  <si>
    <t>1/ABR/2014</t>
  </si>
  <si>
    <t>3/ABR/2014</t>
  </si>
  <si>
    <t>8/ABR/2014</t>
  </si>
  <si>
    <r>
      <t>Área de corte (cm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</si>
  <si>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CBFAD 60-1</t>
  </si>
  <si>
    <t>CBFAD 60-2</t>
  </si>
  <si>
    <t>CBFAD 60-3</t>
  </si>
  <si>
    <t>CBFST 7-1</t>
  </si>
  <si>
    <t>CBFST 7-2</t>
  </si>
  <si>
    <t>CBFST 7-3</t>
  </si>
  <si>
    <t>CBFSM 7-1</t>
  </si>
  <si>
    <t>CBFSM 7-2</t>
  </si>
  <si>
    <t>CBFSM 7-3</t>
  </si>
  <si>
    <t>CBFST 5-1</t>
  </si>
  <si>
    <t>CBFST 5-2</t>
  </si>
  <si>
    <t>CBFST 5-3</t>
  </si>
  <si>
    <t>CBFSM 5-1</t>
  </si>
  <si>
    <t>CBFSM 5-2</t>
  </si>
  <si>
    <t>CBFSM 5-3</t>
  </si>
  <si>
    <t>26/MAR/2014</t>
  </si>
  <si>
    <t>-</t>
  </si>
  <si>
    <t>FAD 60-1</t>
  </si>
  <si>
    <t>FAD 60-2</t>
  </si>
  <si>
    <t>FAD 60-3</t>
  </si>
  <si>
    <t>FAD 60-4</t>
  </si>
  <si>
    <t>FAD 60-5</t>
  </si>
  <si>
    <t>FAD 60-6</t>
  </si>
  <si>
    <t>FST 7 -1</t>
  </si>
  <si>
    <t>FST 7 -2</t>
  </si>
  <si>
    <t>FST 7 -3</t>
  </si>
  <si>
    <t>FST 7 -4</t>
  </si>
  <si>
    <t>FST 7 -5</t>
  </si>
  <si>
    <t>FST 7 -6</t>
  </si>
  <si>
    <t>FSM 7-1</t>
  </si>
  <si>
    <t>FSM 7-2</t>
  </si>
  <si>
    <t>FSM 7-3</t>
  </si>
  <si>
    <t>FSM 7-4</t>
  </si>
  <si>
    <t>FSM 7-5</t>
  </si>
  <si>
    <t>FSM 7-6</t>
  </si>
  <si>
    <t>FST 5 -1</t>
  </si>
  <si>
    <t>FST 5 -2</t>
  </si>
  <si>
    <t>FST 5 -3</t>
  </si>
  <si>
    <t>FST 5 -4</t>
  </si>
  <si>
    <t>FST 5 -5</t>
  </si>
  <si>
    <t>FST 5 -6</t>
  </si>
  <si>
    <t>FSM 5-1</t>
  </si>
  <si>
    <t>FSM 5-2</t>
  </si>
  <si>
    <t>FSM 5-3</t>
  </si>
  <si>
    <t>FSM 5-4</t>
  </si>
  <si>
    <t>FSM 5-5</t>
  </si>
  <si>
    <t>FSM 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</si>
</sst>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00"/>
    <numFmt numFmtId="166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10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distributed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390525</xdr:colOff>
      <xdr:row>1</xdr:row>
      <xdr:rowOff>142875</xdr:rowOff>
    </xdr:from>
    <xdr:to>
      <xdr:col>14</xdr:col>
      <xdr:colOff>409575</xdr:colOff>
      <xdr:row>20</xdr:row>
      <xdr:rowOff>47625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36492" t="21510" r="32957" b="16981"/>
        <a:stretch/>
      </xdr:blipFill>
      <xdr:spPr bwMode="auto">
        <a:xfrm>
          <a:off x="8524875" y="333375"/>
          <a:ext cx="3067050" cy="3524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333374</xdr:colOff>
      <xdr:row>105</xdr:row>
      <xdr:rowOff>85724</xdr:rowOff>
    </xdr:from>
    <xdr:to>
      <xdr:col>12</xdr:col>
      <xdr:colOff>685799</xdr:colOff>
      <xdr:row>131</xdr:row>
      <xdr:rowOff>114299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35329" t="15203" r="33900" b="26689"/>
        <a:stretch/>
      </xdr:blipFill>
      <xdr:spPr bwMode="auto">
        <a:xfrm>
          <a:off x="4972049" y="20126324"/>
          <a:ext cx="4924425" cy="4981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zoomScale="90" zoomScaleNormal="90" workbookViewId="0">
      <selection sqref="A1:A2"/>
    </sheetView>
  </sheetViews>
  <sheetFormatPr baseColWidth="10" defaultRowHeight="15" x14ac:dyDescent="0.25"/>
  <cols>
    <col min="11" max="13" width="11.85546875" bestFit="1" customWidth="1"/>
    <col min="15" max="15" width="13.5703125" customWidth="1"/>
  </cols>
  <sheetData>
    <row r="1" spans="1:22" ht="29.25" customHeight="1" x14ac:dyDescent="0.25">
      <c r="A1" s="8" t="s">
        <v>2</v>
      </c>
      <c r="B1" s="9" t="s">
        <v>1</v>
      </c>
      <c r="C1" s="9"/>
      <c r="D1" s="9"/>
      <c r="E1" s="9"/>
      <c r="F1" s="9" t="s">
        <v>3</v>
      </c>
      <c r="G1" s="9"/>
      <c r="H1" s="9"/>
      <c r="I1" s="9"/>
      <c r="J1" s="9" t="s">
        <v>4</v>
      </c>
      <c r="K1" s="10" t="s">
        <v>5</v>
      </c>
      <c r="L1" s="11" t="s">
        <v>6</v>
      </c>
      <c r="M1" s="11" t="s">
        <v>7</v>
      </c>
      <c r="N1" s="11" t="s">
        <v>9</v>
      </c>
      <c r="O1" s="11" t="s">
        <v>8</v>
      </c>
    </row>
    <row r="2" spans="1:22" ht="18" x14ac:dyDescent="0.35">
      <c r="A2" s="8"/>
      <c r="B2" s="12" t="s">
        <v>10</v>
      </c>
      <c r="C2" s="12" t="s">
        <v>11</v>
      </c>
      <c r="D2" s="12" t="s">
        <v>12</v>
      </c>
      <c r="E2" s="12" t="s">
        <v>13</v>
      </c>
      <c r="F2" s="12" t="s">
        <v>14</v>
      </c>
      <c r="G2" s="12" t="s">
        <v>15</v>
      </c>
      <c r="H2" s="12" t="s">
        <v>16</v>
      </c>
      <c r="I2" s="12" t="s">
        <v>17</v>
      </c>
      <c r="J2" s="9"/>
      <c r="K2" s="10"/>
      <c r="L2" s="11"/>
      <c r="M2" s="11"/>
      <c r="N2" s="11"/>
      <c r="O2" s="11"/>
    </row>
    <row r="3" spans="1:22" x14ac:dyDescent="0.25">
      <c r="A3" s="13" t="s">
        <v>0</v>
      </c>
      <c r="B3" s="14">
        <v>15.2</v>
      </c>
      <c r="C3" s="14">
        <v>15.3</v>
      </c>
      <c r="D3" s="14">
        <v>15.3</v>
      </c>
      <c r="E3" s="14">
        <f>AVERAGE(B3:D3)</f>
        <v>15.266666666666666</v>
      </c>
      <c r="F3" s="14">
        <v>30.35</v>
      </c>
      <c r="G3" s="14">
        <v>30.5</v>
      </c>
      <c r="H3" s="14">
        <v>30.4</v>
      </c>
      <c r="I3" s="14">
        <f>AVERAGE(F3:H3)</f>
        <v>30.416666666666668</v>
      </c>
      <c r="J3" s="15">
        <v>12.385</v>
      </c>
      <c r="K3" s="16">
        <v>25</v>
      </c>
      <c r="L3" s="17">
        <v>73100</v>
      </c>
      <c r="M3" s="14">
        <f>(POWER((E3/2),2))*PI()</f>
        <v>183.05362260766924</v>
      </c>
      <c r="N3" s="14">
        <f>L3/M3</f>
        <v>399.33653843427072</v>
      </c>
      <c r="O3" s="18" t="s">
        <v>35</v>
      </c>
    </row>
    <row r="4" spans="1:22" x14ac:dyDescent="0.25">
      <c r="A4" s="13" t="s">
        <v>18</v>
      </c>
      <c r="B4" s="14">
        <v>15.25</v>
      </c>
      <c r="C4" s="14">
        <v>15.2</v>
      </c>
      <c r="D4" s="14">
        <v>15.2</v>
      </c>
      <c r="E4" s="14">
        <f t="shared" ref="E4:E36" si="0">AVERAGE(B4:D4)</f>
        <v>15.216666666666667</v>
      </c>
      <c r="F4" s="14">
        <v>30.35</v>
      </c>
      <c r="G4" s="14">
        <v>30.45</v>
      </c>
      <c r="H4" s="14">
        <v>30.35</v>
      </c>
      <c r="I4" s="14">
        <f t="shared" ref="I4:I36" si="1">AVERAGE(F4:H4)</f>
        <v>30.383333333333336</v>
      </c>
      <c r="J4" s="15">
        <v>12.35</v>
      </c>
      <c r="K4" s="16">
        <v>25</v>
      </c>
      <c r="L4" s="17">
        <v>74500</v>
      </c>
      <c r="M4" s="14">
        <f t="shared" ref="M4:M36" si="2">(POWER((E4/2),2))*PI()</f>
        <v>181.85654490695765</v>
      </c>
      <c r="N4" s="14">
        <f t="shared" ref="N4:N36" si="3">L4/M4</f>
        <v>409.66356222216837</v>
      </c>
      <c r="O4" s="18" t="s">
        <v>36</v>
      </c>
      <c r="Q4" s="4"/>
      <c r="R4" s="4"/>
      <c r="S4" s="4"/>
      <c r="T4" s="4"/>
      <c r="U4" s="4"/>
      <c r="V4" s="4"/>
    </row>
    <row r="5" spans="1:22" x14ac:dyDescent="0.25">
      <c r="A5" s="13" t="s">
        <v>19</v>
      </c>
      <c r="B5" s="14">
        <v>15.15</v>
      </c>
      <c r="C5" s="14">
        <v>15.2</v>
      </c>
      <c r="D5" s="14">
        <v>15.2</v>
      </c>
      <c r="E5" s="14">
        <f t="shared" si="0"/>
        <v>15.183333333333332</v>
      </c>
      <c r="F5" s="14">
        <v>30.4</v>
      </c>
      <c r="G5" s="14">
        <v>30.4</v>
      </c>
      <c r="H5" s="14">
        <v>30.4</v>
      </c>
      <c r="I5" s="14">
        <f t="shared" si="1"/>
        <v>30.399999999999995</v>
      </c>
      <c r="J5" s="15">
        <v>12.345000000000001</v>
      </c>
      <c r="K5" s="16">
        <v>25</v>
      </c>
      <c r="L5" s="17">
        <v>72500</v>
      </c>
      <c r="M5" s="14">
        <f t="shared" si="2"/>
        <v>181.06067476804822</v>
      </c>
      <c r="N5" s="14">
        <f t="shared" si="3"/>
        <v>400.41825809429758</v>
      </c>
      <c r="O5" s="18" t="s">
        <v>37</v>
      </c>
    </row>
    <row r="6" spans="1:22" x14ac:dyDescent="0.25">
      <c r="A6" s="13" t="s">
        <v>20</v>
      </c>
      <c r="B6" s="14">
        <v>15.15</v>
      </c>
      <c r="C6" s="14">
        <v>15.1</v>
      </c>
      <c r="D6" s="14">
        <v>15.2</v>
      </c>
      <c r="E6" s="14">
        <f t="shared" si="0"/>
        <v>15.15</v>
      </c>
      <c r="F6" s="14">
        <v>30.3</v>
      </c>
      <c r="G6" s="14">
        <v>30.25</v>
      </c>
      <c r="H6" s="14">
        <v>30.3</v>
      </c>
      <c r="I6" s="14">
        <f t="shared" si="1"/>
        <v>30.283333333333331</v>
      </c>
      <c r="J6" s="15">
        <v>12.34</v>
      </c>
      <c r="K6" s="16">
        <v>25</v>
      </c>
      <c r="L6" s="17">
        <v>73100</v>
      </c>
      <c r="M6" s="14">
        <f t="shared" si="2"/>
        <v>180.26654995839084</v>
      </c>
      <c r="N6" s="14">
        <f t="shared" si="3"/>
        <v>405.51061756533841</v>
      </c>
      <c r="O6" s="18" t="s">
        <v>38</v>
      </c>
    </row>
    <row r="7" spans="1:22" x14ac:dyDescent="0.25">
      <c r="A7" s="13" t="s">
        <v>21</v>
      </c>
      <c r="B7" s="14">
        <v>15.2</v>
      </c>
      <c r="C7" s="14">
        <v>15.2</v>
      </c>
      <c r="D7" s="14">
        <v>15.2</v>
      </c>
      <c r="E7" s="14">
        <f t="shared" si="0"/>
        <v>15.199999999999998</v>
      </c>
      <c r="F7" s="14">
        <v>30.4</v>
      </c>
      <c r="G7" s="14">
        <v>30.45</v>
      </c>
      <c r="H7" s="14">
        <v>30.25</v>
      </c>
      <c r="I7" s="14">
        <f t="shared" si="1"/>
        <v>30.366666666666664</v>
      </c>
      <c r="J7" s="15">
        <v>12.31</v>
      </c>
      <c r="K7" s="16">
        <v>25</v>
      </c>
      <c r="L7" s="17">
        <v>73700</v>
      </c>
      <c r="M7" s="14">
        <f t="shared" si="2"/>
        <v>181.45839167134639</v>
      </c>
      <c r="N7" s="14">
        <f t="shared" si="3"/>
        <v>406.15371557730924</v>
      </c>
      <c r="O7" s="18" t="s">
        <v>38</v>
      </c>
      <c r="Q7" s="7"/>
    </row>
    <row r="8" spans="1:22" x14ac:dyDescent="0.25">
      <c r="A8" s="13" t="s">
        <v>22</v>
      </c>
      <c r="B8" s="14">
        <v>15.2</v>
      </c>
      <c r="C8" s="14">
        <v>15.25</v>
      </c>
      <c r="D8" s="14">
        <v>15.15</v>
      </c>
      <c r="E8" s="14">
        <f t="shared" si="0"/>
        <v>15.200000000000001</v>
      </c>
      <c r="F8" s="14">
        <v>30.4</v>
      </c>
      <c r="G8" s="14">
        <v>30.45</v>
      </c>
      <c r="H8" s="14">
        <v>30.4</v>
      </c>
      <c r="I8" s="14">
        <f t="shared" si="1"/>
        <v>30.416666666666668</v>
      </c>
      <c r="J8" s="15">
        <v>12.32</v>
      </c>
      <c r="K8" s="16">
        <v>25</v>
      </c>
      <c r="L8" s="17">
        <v>73800</v>
      </c>
      <c r="M8" s="14">
        <f t="shared" si="2"/>
        <v>181.45839167134648</v>
      </c>
      <c r="N8" s="14">
        <f t="shared" si="3"/>
        <v>406.70480610048043</v>
      </c>
      <c r="O8" s="18" t="s">
        <v>38</v>
      </c>
    </row>
    <row r="9" spans="1:22" x14ac:dyDescent="0.25">
      <c r="A9" s="13" t="s">
        <v>23</v>
      </c>
      <c r="B9" s="14">
        <v>15</v>
      </c>
      <c r="C9" s="14">
        <v>15.2</v>
      </c>
      <c r="D9" s="14">
        <v>15.1</v>
      </c>
      <c r="E9" s="14">
        <f t="shared" si="0"/>
        <v>15.1</v>
      </c>
      <c r="F9" s="14">
        <v>30.5</v>
      </c>
      <c r="G9" s="14">
        <v>30.4</v>
      </c>
      <c r="H9" s="14">
        <v>30.4</v>
      </c>
      <c r="I9" s="14">
        <f t="shared" si="1"/>
        <v>30.433333333333334</v>
      </c>
      <c r="J9" s="15">
        <v>12.35</v>
      </c>
      <c r="K9" s="16">
        <v>25</v>
      </c>
      <c r="L9" s="17">
        <v>73800</v>
      </c>
      <c r="M9" s="14">
        <f t="shared" si="2"/>
        <v>179.07863523625218</v>
      </c>
      <c r="N9" s="14">
        <f t="shared" si="3"/>
        <v>412.10946187208901</v>
      </c>
      <c r="O9" s="18" t="s">
        <v>39</v>
      </c>
    </row>
    <row r="10" spans="1:22" x14ac:dyDescent="0.25">
      <c r="A10" s="13" t="s">
        <v>24</v>
      </c>
      <c r="B10" s="14">
        <v>15.2</v>
      </c>
      <c r="C10" s="14">
        <v>15.1</v>
      </c>
      <c r="D10" s="14">
        <v>15.1</v>
      </c>
      <c r="E10" s="14">
        <f t="shared" si="0"/>
        <v>15.133333333333333</v>
      </c>
      <c r="F10" s="14">
        <v>30.5</v>
      </c>
      <c r="G10" s="14">
        <v>30.4</v>
      </c>
      <c r="H10" s="14">
        <v>30.4</v>
      </c>
      <c r="I10" s="14">
        <f t="shared" si="1"/>
        <v>30.433333333333334</v>
      </c>
      <c r="J10" s="15">
        <v>12.355</v>
      </c>
      <c r="K10" s="16">
        <v>25</v>
      </c>
      <c r="L10" s="17">
        <v>72900</v>
      </c>
      <c r="M10" s="14">
        <f t="shared" si="2"/>
        <v>179.87014205203158</v>
      </c>
      <c r="N10" s="14">
        <f t="shared" si="3"/>
        <v>405.29239132369173</v>
      </c>
      <c r="O10" s="18" t="s">
        <v>39</v>
      </c>
    </row>
    <row r="11" spans="1:22" x14ac:dyDescent="0.25">
      <c r="A11" s="13" t="s">
        <v>25</v>
      </c>
      <c r="B11" s="14">
        <v>15.1</v>
      </c>
      <c r="C11" s="14">
        <v>15</v>
      </c>
      <c r="D11" s="14">
        <v>15.1</v>
      </c>
      <c r="E11" s="14">
        <f t="shared" si="0"/>
        <v>15.066666666666668</v>
      </c>
      <c r="F11" s="14">
        <v>30.4</v>
      </c>
      <c r="G11" s="14">
        <v>30.4</v>
      </c>
      <c r="H11" s="14">
        <v>30.5</v>
      </c>
      <c r="I11" s="14">
        <f t="shared" si="1"/>
        <v>30.433333333333334</v>
      </c>
      <c r="J11" s="15">
        <v>12.39</v>
      </c>
      <c r="K11" s="16">
        <v>25</v>
      </c>
      <c r="L11" s="17">
        <v>74800</v>
      </c>
      <c r="M11" s="14">
        <f t="shared" si="2"/>
        <v>178.28887374972479</v>
      </c>
      <c r="N11" s="14">
        <f t="shared" si="3"/>
        <v>419.54384716682557</v>
      </c>
      <c r="O11" s="18" t="s">
        <v>39</v>
      </c>
    </row>
    <row r="12" spans="1:22" x14ac:dyDescent="0.25">
      <c r="A12" s="13" t="s">
        <v>26</v>
      </c>
      <c r="B12" s="14">
        <v>15.1</v>
      </c>
      <c r="C12" s="14">
        <v>15.1</v>
      </c>
      <c r="D12" s="14">
        <v>15.1</v>
      </c>
      <c r="E12" s="14">
        <f t="shared" si="0"/>
        <v>15.1</v>
      </c>
      <c r="F12" s="14">
        <v>30.4</v>
      </c>
      <c r="G12" s="14">
        <v>30.5</v>
      </c>
      <c r="H12" s="14">
        <v>30.4</v>
      </c>
      <c r="I12" s="14">
        <f t="shared" si="1"/>
        <v>30.433333333333334</v>
      </c>
      <c r="J12" s="15">
        <v>12.595000000000001</v>
      </c>
      <c r="K12" s="16">
        <v>25</v>
      </c>
      <c r="L12" s="17">
        <v>69100</v>
      </c>
      <c r="M12" s="14">
        <f t="shared" si="2"/>
        <v>179.07863523625218</v>
      </c>
      <c r="N12" s="14">
        <f t="shared" si="3"/>
        <v>385.86400833822967</v>
      </c>
      <c r="O12" s="18" t="s">
        <v>40</v>
      </c>
    </row>
    <row r="13" spans="1:22" x14ac:dyDescent="0.25">
      <c r="A13" s="13" t="s">
        <v>27</v>
      </c>
      <c r="B13" s="14">
        <v>15.2</v>
      </c>
      <c r="C13" s="14">
        <v>15.15</v>
      </c>
      <c r="D13" s="14">
        <v>15.15</v>
      </c>
      <c r="E13" s="14">
        <f t="shared" si="0"/>
        <v>15.166666666666666</v>
      </c>
      <c r="F13" s="14">
        <v>30.5</v>
      </c>
      <c r="G13" s="14">
        <v>30.4</v>
      </c>
      <c r="H13" s="14">
        <v>30.4</v>
      </c>
      <c r="I13" s="14">
        <f t="shared" si="1"/>
        <v>30.433333333333334</v>
      </c>
      <c r="J13" s="15">
        <v>12.6</v>
      </c>
      <c r="K13" s="16">
        <v>25</v>
      </c>
      <c r="L13" s="17">
        <v>68600</v>
      </c>
      <c r="M13" s="14">
        <f t="shared" si="2"/>
        <v>180.66339419706304</v>
      </c>
      <c r="N13" s="14">
        <f t="shared" si="3"/>
        <v>379.71167487959883</v>
      </c>
      <c r="O13" s="18" t="s">
        <v>40</v>
      </c>
    </row>
    <row r="14" spans="1:22" x14ac:dyDescent="0.25">
      <c r="A14" s="13" t="s">
        <v>28</v>
      </c>
      <c r="B14" s="14">
        <v>15.145</v>
      </c>
      <c r="C14" s="14">
        <v>15.15</v>
      </c>
      <c r="D14" s="14">
        <v>15.1</v>
      </c>
      <c r="E14" s="14">
        <f t="shared" si="0"/>
        <v>15.131666666666668</v>
      </c>
      <c r="F14" s="14">
        <v>30.4</v>
      </c>
      <c r="G14" s="14">
        <v>30.4</v>
      </c>
      <c r="H14" s="14">
        <v>30.4</v>
      </c>
      <c r="I14" s="14">
        <f t="shared" si="1"/>
        <v>30.399999999999995</v>
      </c>
      <c r="J14" s="15">
        <v>12.54</v>
      </c>
      <c r="K14" s="16">
        <v>25</v>
      </c>
      <c r="L14" s="17">
        <v>69900</v>
      </c>
      <c r="M14" s="14">
        <f t="shared" si="2"/>
        <v>179.83052525967292</v>
      </c>
      <c r="N14" s="14">
        <f t="shared" si="3"/>
        <v>388.69930396447052</v>
      </c>
      <c r="O14" s="18" t="s">
        <v>40</v>
      </c>
    </row>
    <row r="15" spans="1:22" x14ac:dyDescent="0.25">
      <c r="A15" s="13" t="s">
        <v>29</v>
      </c>
      <c r="B15" s="14">
        <v>15.1</v>
      </c>
      <c r="C15" s="14">
        <v>15.2</v>
      </c>
      <c r="D15" s="14">
        <v>15.15</v>
      </c>
      <c r="E15" s="14">
        <f t="shared" si="0"/>
        <v>15.149999999999999</v>
      </c>
      <c r="F15" s="14">
        <v>30.4</v>
      </c>
      <c r="G15" s="14">
        <v>30.35</v>
      </c>
      <c r="H15" s="14">
        <v>30.5</v>
      </c>
      <c r="I15" s="14">
        <f t="shared" si="1"/>
        <v>30.416666666666668</v>
      </c>
      <c r="J15" s="15">
        <v>12.55</v>
      </c>
      <c r="K15" s="16">
        <v>25</v>
      </c>
      <c r="L15" s="17">
        <v>69900</v>
      </c>
      <c r="M15" s="14">
        <f t="shared" si="2"/>
        <v>180.26654995839078</v>
      </c>
      <c r="N15" s="14">
        <f t="shared" si="3"/>
        <v>387.75912678272454</v>
      </c>
      <c r="O15" s="18" t="s">
        <v>41</v>
      </c>
    </row>
    <row r="16" spans="1:22" x14ac:dyDescent="0.25">
      <c r="A16" s="13" t="s">
        <v>30</v>
      </c>
      <c r="B16" s="14">
        <v>15.15</v>
      </c>
      <c r="C16" s="14">
        <v>15.1</v>
      </c>
      <c r="D16" s="14">
        <v>15.15</v>
      </c>
      <c r="E16" s="14">
        <f t="shared" si="0"/>
        <v>15.133333333333333</v>
      </c>
      <c r="F16" s="14">
        <v>30.4</v>
      </c>
      <c r="G16" s="14">
        <v>30.45</v>
      </c>
      <c r="H16" s="14">
        <v>30.4</v>
      </c>
      <c r="I16" s="14">
        <f t="shared" si="1"/>
        <v>30.416666666666668</v>
      </c>
      <c r="J16" s="15">
        <v>12.585000000000001</v>
      </c>
      <c r="K16" s="16">
        <v>25</v>
      </c>
      <c r="L16" s="17">
        <v>74600</v>
      </c>
      <c r="M16" s="14">
        <f t="shared" si="2"/>
        <v>179.87014205203158</v>
      </c>
      <c r="N16" s="14">
        <f t="shared" si="3"/>
        <v>414.74365422150072</v>
      </c>
      <c r="O16" s="18" t="s">
        <v>41</v>
      </c>
    </row>
    <row r="17" spans="1:21" x14ac:dyDescent="0.25">
      <c r="A17" s="13" t="s">
        <v>31</v>
      </c>
      <c r="B17" s="14">
        <v>15.15</v>
      </c>
      <c r="C17" s="14">
        <v>15.1</v>
      </c>
      <c r="D17" s="14">
        <v>15.2</v>
      </c>
      <c r="E17" s="14">
        <f t="shared" si="0"/>
        <v>15.15</v>
      </c>
      <c r="F17" s="14">
        <v>30.4</v>
      </c>
      <c r="G17" s="14">
        <v>30.5</v>
      </c>
      <c r="H17" s="14">
        <v>30.45</v>
      </c>
      <c r="I17" s="14">
        <f t="shared" si="1"/>
        <v>30.45</v>
      </c>
      <c r="J17" s="15">
        <v>12.58</v>
      </c>
      <c r="K17" s="16">
        <v>25</v>
      </c>
      <c r="L17" s="17">
        <v>71400</v>
      </c>
      <c r="M17" s="14">
        <f t="shared" si="2"/>
        <v>180.26654995839084</v>
      </c>
      <c r="N17" s="14">
        <f t="shared" si="3"/>
        <v>396.08013808707472</v>
      </c>
      <c r="O17" s="18" t="s">
        <v>41</v>
      </c>
    </row>
    <row r="18" spans="1:21" x14ac:dyDescent="0.25">
      <c r="A18" s="13" t="s">
        <v>32</v>
      </c>
      <c r="B18" s="14">
        <v>15.2</v>
      </c>
      <c r="C18" s="14">
        <v>15.15</v>
      </c>
      <c r="D18" s="14">
        <v>15.1</v>
      </c>
      <c r="E18" s="14">
        <f t="shared" si="0"/>
        <v>15.15</v>
      </c>
      <c r="F18" s="14">
        <v>30.5</v>
      </c>
      <c r="G18" s="14">
        <v>30.4</v>
      </c>
      <c r="H18" s="14">
        <v>30.6</v>
      </c>
      <c r="I18" s="14">
        <f t="shared" si="1"/>
        <v>30.5</v>
      </c>
      <c r="J18" s="15">
        <v>12.5</v>
      </c>
      <c r="K18" s="16">
        <v>25</v>
      </c>
      <c r="L18" s="17">
        <v>71800</v>
      </c>
      <c r="M18" s="14">
        <f t="shared" si="2"/>
        <v>180.26654995839084</v>
      </c>
      <c r="N18" s="14">
        <f t="shared" si="3"/>
        <v>398.29907443490146</v>
      </c>
      <c r="O18" s="18" t="s">
        <v>42</v>
      </c>
    </row>
    <row r="19" spans="1:21" x14ac:dyDescent="0.25">
      <c r="A19" s="13" t="s">
        <v>33</v>
      </c>
      <c r="B19" s="14">
        <v>15.15</v>
      </c>
      <c r="C19" s="14">
        <v>15.2</v>
      </c>
      <c r="D19" s="14">
        <v>15.1</v>
      </c>
      <c r="E19" s="14">
        <f t="shared" si="0"/>
        <v>15.15</v>
      </c>
      <c r="F19" s="14">
        <v>30.55</v>
      </c>
      <c r="G19" s="14">
        <v>30.5</v>
      </c>
      <c r="H19" s="14">
        <v>30.55</v>
      </c>
      <c r="I19" s="14">
        <f t="shared" si="1"/>
        <v>30.533333333333331</v>
      </c>
      <c r="J19" s="15">
        <v>12.484999999999999</v>
      </c>
      <c r="K19" s="16">
        <v>25</v>
      </c>
      <c r="L19" s="17">
        <v>69200</v>
      </c>
      <c r="M19" s="14">
        <f t="shared" si="2"/>
        <v>180.26654995839084</v>
      </c>
      <c r="N19" s="14">
        <f t="shared" si="3"/>
        <v>383.87598817402761</v>
      </c>
      <c r="O19" s="18" t="s">
        <v>42</v>
      </c>
    </row>
    <row r="20" spans="1:21" x14ac:dyDescent="0.25">
      <c r="A20" s="13" t="s">
        <v>34</v>
      </c>
      <c r="B20" s="14">
        <v>15.25</v>
      </c>
      <c r="C20" s="14">
        <v>15.25</v>
      </c>
      <c r="D20" s="14">
        <v>15.2</v>
      </c>
      <c r="E20" s="14">
        <f t="shared" si="0"/>
        <v>15.233333333333334</v>
      </c>
      <c r="F20" s="14">
        <v>30.5</v>
      </c>
      <c r="G20" s="14">
        <v>30.45</v>
      </c>
      <c r="H20" s="14">
        <v>30.6</v>
      </c>
      <c r="I20" s="14">
        <f t="shared" si="1"/>
        <v>30.516666666666669</v>
      </c>
      <c r="J20" s="15">
        <v>12.484999999999999</v>
      </c>
      <c r="K20" s="16">
        <v>25</v>
      </c>
      <c r="L20" s="17">
        <v>71200</v>
      </c>
      <c r="M20" s="14">
        <f t="shared" si="2"/>
        <v>182.25513447488188</v>
      </c>
      <c r="N20" s="14">
        <f t="shared" si="3"/>
        <v>390.66114765514425</v>
      </c>
      <c r="O20" s="18" t="s">
        <v>42</v>
      </c>
    </row>
    <row r="21" spans="1:21" x14ac:dyDescent="0.25">
      <c r="A21" s="19"/>
      <c r="B21" s="19"/>
      <c r="C21" s="19"/>
      <c r="D21" s="19"/>
      <c r="E21" s="14"/>
      <c r="F21" s="19"/>
      <c r="G21" s="19"/>
      <c r="H21" s="19"/>
      <c r="I21" s="14"/>
      <c r="J21" s="19"/>
      <c r="K21" s="19"/>
      <c r="L21" s="19"/>
      <c r="M21" s="14"/>
      <c r="N21" s="14"/>
      <c r="O21" s="19"/>
    </row>
    <row r="22" spans="1:21" x14ac:dyDescent="0.25">
      <c r="A22" s="13" t="s">
        <v>191</v>
      </c>
      <c r="B22" s="14">
        <v>15.2</v>
      </c>
      <c r="C22" s="14">
        <v>15.2</v>
      </c>
      <c r="D22" s="14">
        <v>15.2</v>
      </c>
      <c r="E22" s="14">
        <f t="shared" si="0"/>
        <v>15.199999999999998</v>
      </c>
      <c r="F22" s="20">
        <v>30.45</v>
      </c>
      <c r="G22" s="14">
        <v>30.45</v>
      </c>
      <c r="H22" s="14">
        <v>30.45</v>
      </c>
      <c r="I22" s="14">
        <f t="shared" si="1"/>
        <v>30.45</v>
      </c>
      <c r="J22" s="15">
        <v>12.645</v>
      </c>
      <c r="K22" s="16">
        <v>25</v>
      </c>
      <c r="L22" s="17">
        <v>72100</v>
      </c>
      <c r="M22" s="14">
        <f t="shared" si="2"/>
        <v>181.45839167134639</v>
      </c>
      <c r="N22" s="14">
        <f t="shared" si="3"/>
        <v>397.33626720656713</v>
      </c>
      <c r="O22" s="18" t="s">
        <v>206</v>
      </c>
      <c r="Q22" s="4"/>
      <c r="R22" s="4"/>
      <c r="S22" s="4"/>
      <c r="T22" s="4"/>
      <c r="U22" s="4"/>
    </row>
    <row r="23" spans="1:21" x14ac:dyDescent="0.25">
      <c r="A23" s="13" t="s">
        <v>192</v>
      </c>
      <c r="B23" s="14">
        <v>15.2</v>
      </c>
      <c r="C23" s="14">
        <v>15.18</v>
      </c>
      <c r="D23" s="14">
        <v>15.18</v>
      </c>
      <c r="E23" s="14">
        <f t="shared" si="0"/>
        <v>15.186666666666667</v>
      </c>
      <c r="F23" s="14">
        <v>30.5</v>
      </c>
      <c r="G23" s="14">
        <v>30.45</v>
      </c>
      <c r="H23" s="14">
        <v>30.45</v>
      </c>
      <c r="I23" s="14">
        <f t="shared" si="1"/>
        <v>30.466666666666669</v>
      </c>
      <c r="J23" s="15">
        <v>12.59</v>
      </c>
      <c r="K23" s="16">
        <v>25</v>
      </c>
      <c r="L23" s="17">
        <v>66400</v>
      </c>
      <c r="M23" s="14">
        <f t="shared" si="2"/>
        <v>181.14018324212287</v>
      </c>
      <c r="N23" s="14">
        <f t="shared" si="3"/>
        <v>366.56692519321217</v>
      </c>
      <c r="O23" s="18" t="s">
        <v>206</v>
      </c>
    </row>
    <row r="24" spans="1:21" x14ac:dyDescent="0.25">
      <c r="A24" s="13" t="s">
        <v>193</v>
      </c>
      <c r="B24" s="14">
        <v>15.15</v>
      </c>
      <c r="C24" s="14">
        <v>15.15</v>
      </c>
      <c r="D24" s="14">
        <v>15.15</v>
      </c>
      <c r="E24" s="14">
        <f t="shared" si="0"/>
        <v>15.15</v>
      </c>
      <c r="F24" s="14">
        <v>30.45</v>
      </c>
      <c r="G24" s="14">
        <v>30.4</v>
      </c>
      <c r="H24" s="14">
        <v>30.45</v>
      </c>
      <c r="I24" s="14">
        <f t="shared" si="1"/>
        <v>30.433333333333334</v>
      </c>
      <c r="J24" s="15">
        <v>12.57</v>
      </c>
      <c r="K24" s="16">
        <v>25</v>
      </c>
      <c r="L24" s="17">
        <v>71800</v>
      </c>
      <c r="M24" s="14">
        <f t="shared" si="2"/>
        <v>180.26654995839084</v>
      </c>
      <c r="N24" s="14">
        <f t="shared" si="3"/>
        <v>398.29907443490146</v>
      </c>
      <c r="O24" s="18" t="s">
        <v>206</v>
      </c>
    </row>
    <row r="25" spans="1:21" x14ac:dyDescent="0.25">
      <c r="A25" s="13" t="s">
        <v>194</v>
      </c>
      <c r="B25" s="14">
        <v>15.2</v>
      </c>
      <c r="C25" s="14">
        <v>15.2</v>
      </c>
      <c r="D25" s="14">
        <v>15.2</v>
      </c>
      <c r="E25" s="14">
        <f t="shared" si="0"/>
        <v>15.199999999999998</v>
      </c>
      <c r="F25" s="14">
        <v>30.4</v>
      </c>
      <c r="G25" s="14">
        <v>30.4</v>
      </c>
      <c r="H25" s="14">
        <v>30.4</v>
      </c>
      <c r="I25" s="14">
        <f t="shared" si="1"/>
        <v>30.399999999999995</v>
      </c>
      <c r="J25" s="15">
        <v>12.35</v>
      </c>
      <c r="K25" s="16">
        <v>25</v>
      </c>
      <c r="L25" s="17">
        <v>74600</v>
      </c>
      <c r="M25" s="14">
        <f t="shared" si="2"/>
        <v>181.45839167134639</v>
      </c>
      <c r="N25" s="14">
        <f t="shared" si="3"/>
        <v>411.11353028585165</v>
      </c>
      <c r="O25" s="18" t="s">
        <v>207</v>
      </c>
    </row>
    <row r="26" spans="1:21" x14ac:dyDescent="0.25">
      <c r="A26" s="13" t="s">
        <v>195</v>
      </c>
      <c r="B26" s="14">
        <v>15.15</v>
      </c>
      <c r="C26" s="14">
        <v>15.15</v>
      </c>
      <c r="D26" s="14">
        <v>15.15</v>
      </c>
      <c r="E26" s="14">
        <f t="shared" si="0"/>
        <v>15.15</v>
      </c>
      <c r="F26" s="14">
        <v>30.45</v>
      </c>
      <c r="G26" s="14">
        <v>30.5</v>
      </c>
      <c r="H26" s="14">
        <v>30.45</v>
      </c>
      <c r="I26" s="14">
        <f t="shared" si="1"/>
        <v>30.466666666666669</v>
      </c>
      <c r="J26" s="15">
        <v>12.395</v>
      </c>
      <c r="K26" s="16">
        <v>25</v>
      </c>
      <c r="L26" s="17">
        <v>74900</v>
      </c>
      <c r="M26" s="14">
        <f t="shared" si="2"/>
        <v>180.26654995839084</v>
      </c>
      <c r="N26" s="14">
        <f t="shared" si="3"/>
        <v>415.49583113055877</v>
      </c>
      <c r="O26" s="18" t="s">
        <v>207</v>
      </c>
    </row>
    <row r="27" spans="1:21" x14ac:dyDescent="0.25">
      <c r="A27" s="13" t="s">
        <v>196</v>
      </c>
      <c r="B27" s="14">
        <v>15.15</v>
      </c>
      <c r="C27" s="14">
        <v>15.15</v>
      </c>
      <c r="D27" s="14">
        <v>15.18</v>
      </c>
      <c r="E27" s="14">
        <f t="shared" si="0"/>
        <v>15.160000000000002</v>
      </c>
      <c r="F27" s="14">
        <v>30.4</v>
      </c>
      <c r="G27" s="14">
        <v>30.45</v>
      </c>
      <c r="H27" s="14">
        <v>30.4</v>
      </c>
      <c r="I27" s="14">
        <f t="shared" si="1"/>
        <v>30.416666666666668</v>
      </c>
      <c r="J27" s="15">
        <v>12.365</v>
      </c>
      <c r="K27" s="16">
        <v>25</v>
      </c>
      <c r="L27" s="17">
        <v>75300</v>
      </c>
      <c r="M27" s="14">
        <f t="shared" si="2"/>
        <v>180.50460414171664</v>
      </c>
      <c r="N27" s="14">
        <f t="shared" si="3"/>
        <v>417.16387434018543</v>
      </c>
      <c r="O27" s="18" t="s">
        <v>207</v>
      </c>
    </row>
    <row r="28" spans="1:21" x14ac:dyDescent="0.25">
      <c r="A28" s="13" t="s">
        <v>197</v>
      </c>
      <c r="B28" s="14">
        <v>15.18</v>
      </c>
      <c r="C28" s="14">
        <v>15.18</v>
      </c>
      <c r="D28" s="14">
        <v>15.15</v>
      </c>
      <c r="E28" s="14">
        <f t="shared" si="0"/>
        <v>15.17</v>
      </c>
      <c r="F28" s="14">
        <v>30.4</v>
      </c>
      <c r="G28" s="14">
        <v>30.4</v>
      </c>
      <c r="H28" s="14">
        <v>30.45</v>
      </c>
      <c r="I28" s="14">
        <f t="shared" si="1"/>
        <v>30.416666666666668</v>
      </c>
      <c r="J28" s="15">
        <v>12.365</v>
      </c>
      <c r="K28" s="16">
        <v>25</v>
      </c>
      <c r="L28" s="17">
        <v>76500</v>
      </c>
      <c r="M28" s="14">
        <f t="shared" si="2"/>
        <v>180.74281540467501</v>
      </c>
      <c r="N28" s="14">
        <f t="shared" si="3"/>
        <v>423.2533383344724</v>
      </c>
      <c r="O28" s="18" t="s">
        <v>208</v>
      </c>
    </row>
    <row r="29" spans="1:21" x14ac:dyDescent="0.25">
      <c r="A29" s="13" t="s">
        <v>198</v>
      </c>
      <c r="B29" s="14">
        <v>15.2</v>
      </c>
      <c r="C29" s="14">
        <v>15.2</v>
      </c>
      <c r="D29" s="14">
        <v>15.2</v>
      </c>
      <c r="E29" s="14">
        <f t="shared" si="0"/>
        <v>15.199999999999998</v>
      </c>
      <c r="F29" s="14">
        <v>30.4</v>
      </c>
      <c r="G29" s="14">
        <v>30.45</v>
      </c>
      <c r="H29" s="14">
        <v>30.5</v>
      </c>
      <c r="I29" s="14">
        <f t="shared" si="1"/>
        <v>30.45</v>
      </c>
      <c r="J29" s="15">
        <v>12.414999999999999</v>
      </c>
      <c r="K29" s="16">
        <v>25</v>
      </c>
      <c r="L29" s="17">
        <v>72300</v>
      </c>
      <c r="M29" s="14">
        <f t="shared" si="2"/>
        <v>181.45839167134639</v>
      </c>
      <c r="N29" s="14">
        <f t="shared" si="3"/>
        <v>398.43844825290989</v>
      </c>
      <c r="O29" s="18" t="s">
        <v>208</v>
      </c>
    </row>
    <row r="30" spans="1:21" x14ac:dyDescent="0.25">
      <c r="A30" s="13" t="s">
        <v>199</v>
      </c>
      <c r="B30" s="14">
        <v>15.2</v>
      </c>
      <c r="C30" s="14">
        <v>15.2</v>
      </c>
      <c r="D30" s="14">
        <v>15.2</v>
      </c>
      <c r="E30" s="14">
        <f t="shared" si="0"/>
        <v>15.199999999999998</v>
      </c>
      <c r="F30" s="14">
        <v>30.4</v>
      </c>
      <c r="G30" s="14">
        <v>30.4</v>
      </c>
      <c r="H30" s="14">
        <v>30.45</v>
      </c>
      <c r="I30" s="14">
        <f t="shared" si="1"/>
        <v>30.416666666666668</v>
      </c>
      <c r="J30" s="15">
        <v>12.33</v>
      </c>
      <c r="K30" s="16">
        <v>25</v>
      </c>
      <c r="L30" s="17">
        <v>75800</v>
      </c>
      <c r="M30" s="14">
        <f t="shared" si="2"/>
        <v>181.45839167134639</v>
      </c>
      <c r="N30" s="14">
        <f t="shared" si="3"/>
        <v>417.72661656390829</v>
      </c>
      <c r="O30" s="18" t="s">
        <v>208</v>
      </c>
    </row>
    <row r="31" spans="1:21" x14ac:dyDescent="0.25">
      <c r="A31" s="13" t="s">
        <v>200</v>
      </c>
      <c r="B31" s="14">
        <v>15.2</v>
      </c>
      <c r="C31" s="14">
        <v>15.18</v>
      </c>
      <c r="D31" s="14">
        <v>15.2</v>
      </c>
      <c r="E31" s="14">
        <f t="shared" si="0"/>
        <v>15.193333333333333</v>
      </c>
      <c r="F31" s="14">
        <v>30.4</v>
      </c>
      <c r="G31" s="14">
        <v>30.45</v>
      </c>
      <c r="H31" s="14">
        <v>30.45</v>
      </c>
      <c r="I31" s="14">
        <f t="shared" si="1"/>
        <v>30.433333333333334</v>
      </c>
      <c r="J31" s="15">
        <v>12.28</v>
      </c>
      <c r="K31" s="16">
        <v>25</v>
      </c>
      <c r="L31" s="17">
        <v>71800</v>
      </c>
      <c r="M31" s="14">
        <f t="shared" si="2"/>
        <v>181.29925255014962</v>
      </c>
      <c r="N31" s="14">
        <f t="shared" si="3"/>
        <v>396.03031446662601</v>
      </c>
      <c r="O31" s="18" t="s">
        <v>209</v>
      </c>
    </row>
    <row r="32" spans="1:21" x14ac:dyDescent="0.25">
      <c r="A32" s="13" t="s">
        <v>201</v>
      </c>
      <c r="B32" s="14">
        <v>15.15</v>
      </c>
      <c r="C32" s="14">
        <v>15.15</v>
      </c>
      <c r="D32" s="14">
        <v>15.15</v>
      </c>
      <c r="E32" s="14">
        <f t="shared" si="0"/>
        <v>15.15</v>
      </c>
      <c r="F32" s="14">
        <v>30.45</v>
      </c>
      <c r="G32" s="14">
        <v>30.4</v>
      </c>
      <c r="H32" s="14">
        <v>30.4</v>
      </c>
      <c r="I32" s="14">
        <f t="shared" si="1"/>
        <v>30.416666666666668</v>
      </c>
      <c r="J32" s="15">
        <v>12.244999999999999</v>
      </c>
      <c r="K32" s="16">
        <v>25</v>
      </c>
      <c r="L32" s="17">
        <v>72300</v>
      </c>
      <c r="M32" s="14">
        <f t="shared" si="2"/>
        <v>180.26654995839084</v>
      </c>
      <c r="N32" s="14">
        <f t="shared" si="3"/>
        <v>401.07274486968493</v>
      </c>
      <c r="O32" s="18" t="s">
        <v>209</v>
      </c>
    </row>
    <row r="33" spans="1:17" x14ac:dyDescent="0.25">
      <c r="A33" s="13" t="s">
        <v>202</v>
      </c>
      <c r="B33" s="14">
        <v>15.18</v>
      </c>
      <c r="C33" s="14">
        <v>15.2</v>
      </c>
      <c r="D33" s="14">
        <v>15.18</v>
      </c>
      <c r="E33" s="14">
        <f t="shared" si="0"/>
        <v>15.186666666666667</v>
      </c>
      <c r="F33" s="14">
        <v>30.35</v>
      </c>
      <c r="G33" s="14">
        <v>30.45</v>
      </c>
      <c r="H33" s="14">
        <v>30.4</v>
      </c>
      <c r="I33" s="14">
        <f t="shared" si="1"/>
        <v>30.399999999999995</v>
      </c>
      <c r="J33" s="15">
        <v>12.35</v>
      </c>
      <c r="K33" s="16">
        <v>25</v>
      </c>
      <c r="L33" s="17">
        <v>74500</v>
      </c>
      <c r="M33" s="14">
        <f t="shared" si="2"/>
        <v>181.14018324212287</v>
      </c>
      <c r="N33" s="14">
        <f t="shared" si="3"/>
        <v>411.28367359780583</v>
      </c>
      <c r="O33" s="18" t="s">
        <v>209</v>
      </c>
    </row>
    <row r="34" spans="1:17" x14ac:dyDescent="0.25">
      <c r="A34" s="13" t="s">
        <v>203</v>
      </c>
      <c r="B34" s="14">
        <v>15.15</v>
      </c>
      <c r="C34" s="14">
        <v>15.18</v>
      </c>
      <c r="D34" s="14">
        <v>15.15</v>
      </c>
      <c r="E34" s="14">
        <f t="shared" si="0"/>
        <v>15.159999999999998</v>
      </c>
      <c r="F34" s="14">
        <v>30.45</v>
      </c>
      <c r="G34" s="14">
        <v>30.4</v>
      </c>
      <c r="H34" s="14">
        <v>30.38</v>
      </c>
      <c r="I34" s="14">
        <f t="shared" si="1"/>
        <v>30.409999999999997</v>
      </c>
      <c r="J34" s="15">
        <v>12.375</v>
      </c>
      <c r="K34" s="16">
        <v>25</v>
      </c>
      <c r="L34" s="17">
        <v>71400</v>
      </c>
      <c r="M34" s="14">
        <f t="shared" si="2"/>
        <v>180.50460414171656</v>
      </c>
      <c r="N34" s="14">
        <f t="shared" si="3"/>
        <v>395.55777726280553</v>
      </c>
      <c r="O34" s="18" t="s">
        <v>210</v>
      </c>
    </row>
    <row r="35" spans="1:17" x14ac:dyDescent="0.25">
      <c r="A35" s="13" t="s">
        <v>204</v>
      </c>
      <c r="B35" s="14">
        <v>15.18</v>
      </c>
      <c r="C35" s="14">
        <v>15.18</v>
      </c>
      <c r="D35" s="14">
        <v>15.15</v>
      </c>
      <c r="E35" s="14">
        <f t="shared" si="0"/>
        <v>15.17</v>
      </c>
      <c r="F35" s="14">
        <v>30.4</v>
      </c>
      <c r="G35" s="14">
        <v>30.4</v>
      </c>
      <c r="H35" s="14">
        <v>30.5</v>
      </c>
      <c r="I35" s="14">
        <f t="shared" si="1"/>
        <v>30.433333333333334</v>
      </c>
      <c r="J35" s="15">
        <v>12.33</v>
      </c>
      <c r="K35" s="16">
        <v>25</v>
      </c>
      <c r="L35" s="17">
        <v>73000</v>
      </c>
      <c r="M35" s="14">
        <f t="shared" si="2"/>
        <v>180.74281540467501</v>
      </c>
      <c r="N35" s="14">
        <f t="shared" si="3"/>
        <v>403.88880651524818</v>
      </c>
      <c r="O35" s="18" t="s">
        <v>210</v>
      </c>
    </row>
    <row r="36" spans="1:17" x14ac:dyDescent="0.25">
      <c r="A36" s="13" t="s">
        <v>205</v>
      </c>
      <c r="B36" s="14">
        <v>15.2</v>
      </c>
      <c r="C36" s="14">
        <v>15.18</v>
      </c>
      <c r="D36" s="14">
        <v>15.18</v>
      </c>
      <c r="E36" s="14">
        <f t="shared" si="0"/>
        <v>15.186666666666667</v>
      </c>
      <c r="F36" s="14">
        <v>30.4</v>
      </c>
      <c r="G36" s="14">
        <v>30.45</v>
      </c>
      <c r="H36" s="14">
        <v>30.4</v>
      </c>
      <c r="I36" s="14">
        <f t="shared" si="1"/>
        <v>30.416666666666668</v>
      </c>
      <c r="J36" s="15">
        <v>12.375</v>
      </c>
      <c r="K36" s="16">
        <v>25</v>
      </c>
      <c r="L36" s="17">
        <v>72800</v>
      </c>
      <c r="M36" s="14">
        <f t="shared" si="2"/>
        <v>181.14018324212287</v>
      </c>
      <c r="N36" s="14">
        <f t="shared" si="3"/>
        <v>401.89867701906394</v>
      </c>
      <c r="O36" s="18" t="s">
        <v>210</v>
      </c>
    </row>
    <row r="39" spans="1:17" x14ac:dyDescent="0.25">
      <c r="O39" s="2"/>
    </row>
    <row r="40" spans="1:17" x14ac:dyDescent="0.25">
      <c r="K40" s="4"/>
      <c r="L40" s="4"/>
      <c r="M40" s="5"/>
      <c r="N40" s="6"/>
      <c r="O40" s="4"/>
      <c r="Q40" s="7"/>
    </row>
    <row r="41" spans="1:17" x14ac:dyDescent="0.25">
      <c r="K41" s="4"/>
      <c r="L41" s="4"/>
      <c r="M41" s="5"/>
      <c r="N41" s="6"/>
      <c r="O41" s="4"/>
      <c r="Q41" s="7"/>
    </row>
    <row r="42" spans="1:17" x14ac:dyDescent="0.25">
      <c r="K42" s="4"/>
      <c r="L42" s="4"/>
      <c r="M42" s="5"/>
      <c r="N42" s="6"/>
      <c r="O42" s="4"/>
      <c r="Q42" s="7"/>
    </row>
    <row r="43" spans="1:17" x14ac:dyDescent="0.25">
      <c r="K43" s="4"/>
      <c r="L43" s="4"/>
      <c r="M43" s="5"/>
      <c r="N43" s="6"/>
      <c r="O43" s="4"/>
      <c r="Q43" s="7"/>
    </row>
    <row r="44" spans="1:17" x14ac:dyDescent="0.25">
      <c r="K44" s="4"/>
      <c r="L44" s="4"/>
      <c r="M44" s="5"/>
      <c r="N44" s="6"/>
      <c r="O44" s="4"/>
      <c r="Q44" s="7"/>
    </row>
  </sheetData>
  <mergeCells count="9">
    <mergeCell ref="M1:M2"/>
    <mergeCell ref="N1:N2"/>
    <mergeCell ref="O1:O2"/>
    <mergeCell ref="B1:E1"/>
    <mergeCell ref="A1:A2"/>
    <mergeCell ref="F1:I1"/>
    <mergeCell ref="J1:J2"/>
    <mergeCell ref="K1:K2"/>
    <mergeCell ref="L1:L2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P12" sqref="P12"/>
    </sheetView>
  </sheetViews>
  <sheetFormatPr baseColWidth="10" defaultRowHeight="15" x14ac:dyDescent="0.25"/>
  <cols>
    <col min="9" max="9" width="16.140625" customWidth="1"/>
    <col min="10" max="10" width="14.42578125" customWidth="1"/>
  </cols>
  <sheetData>
    <row r="1" spans="1:10" x14ac:dyDescent="0.25">
      <c r="A1" s="8" t="s">
        <v>43</v>
      </c>
      <c r="B1" s="9" t="s">
        <v>67</v>
      </c>
      <c r="C1" s="9"/>
      <c r="D1" s="9"/>
      <c r="E1" s="9"/>
      <c r="F1" s="9"/>
      <c r="G1" s="11" t="s">
        <v>211</v>
      </c>
      <c r="H1" s="11" t="s">
        <v>4</v>
      </c>
      <c r="I1" s="11" t="s">
        <v>68</v>
      </c>
      <c r="J1" s="11" t="s">
        <v>8</v>
      </c>
    </row>
    <row r="2" spans="1:10" x14ac:dyDescent="0.25">
      <c r="A2" s="8"/>
      <c r="B2" s="21" t="s">
        <v>44</v>
      </c>
      <c r="C2" s="21" t="s">
        <v>45</v>
      </c>
      <c r="D2" s="21" t="s">
        <v>46</v>
      </c>
      <c r="E2" s="21" t="s">
        <v>47</v>
      </c>
      <c r="F2" s="21" t="s">
        <v>48</v>
      </c>
      <c r="G2" s="11"/>
      <c r="H2" s="11"/>
      <c r="I2" s="11"/>
      <c r="J2" s="11"/>
    </row>
    <row r="3" spans="1:10" x14ac:dyDescent="0.25">
      <c r="A3" s="19" t="s">
        <v>49</v>
      </c>
      <c r="B3" s="14">
        <v>43.85</v>
      </c>
      <c r="C3" s="14">
        <v>19.899999999999999</v>
      </c>
      <c r="D3" s="14">
        <v>10.25</v>
      </c>
      <c r="E3" s="14">
        <v>20.100000000000001</v>
      </c>
      <c r="F3" s="14">
        <v>18.100000000000001</v>
      </c>
      <c r="G3" s="14">
        <f>D3*E3</f>
        <v>206.02500000000001</v>
      </c>
      <c r="H3" s="15">
        <v>19.285</v>
      </c>
      <c r="I3" s="14">
        <v>0.5</v>
      </c>
      <c r="J3" s="18" t="s">
        <v>35</v>
      </c>
    </row>
    <row r="4" spans="1:10" x14ac:dyDescent="0.25">
      <c r="A4" s="19" t="s">
        <v>50</v>
      </c>
      <c r="B4" s="14">
        <v>43.8</v>
      </c>
      <c r="C4" s="14">
        <v>19.95</v>
      </c>
      <c r="D4" s="14">
        <v>10.3</v>
      </c>
      <c r="E4" s="14">
        <v>20.100000000000001</v>
      </c>
      <c r="F4" s="14">
        <v>15.1</v>
      </c>
      <c r="G4" s="14">
        <f t="shared" ref="G4:G36" si="0">D4*E4</f>
        <v>207.03000000000003</v>
      </c>
      <c r="H4" s="15">
        <v>19.350000000000001</v>
      </c>
      <c r="I4" s="14">
        <v>0.06</v>
      </c>
      <c r="J4" s="18" t="s">
        <v>35</v>
      </c>
    </row>
    <row r="5" spans="1:10" x14ac:dyDescent="0.25">
      <c r="A5" s="19" t="s">
        <v>51</v>
      </c>
      <c r="B5" s="14">
        <v>43.9</v>
      </c>
      <c r="C5" s="14">
        <v>19.8</v>
      </c>
      <c r="D5" s="14">
        <v>10.199999999999999</v>
      </c>
      <c r="E5" s="14">
        <v>20.100000000000001</v>
      </c>
      <c r="F5" s="14">
        <v>15.1</v>
      </c>
      <c r="G5" s="14">
        <f t="shared" si="0"/>
        <v>205.02</v>
      </c>
      <c r="H5" s="15">
        <v>19.425000000000001</v>
      </c>
      <c r="I5" s="14">
        <v>0.12</v>
      </c>
      <c r="J5" s="18" t="s">
        <v>35</v>
      </c>
    </row>
    <row r="6" spans="1:10" x14ac:dyDescent="0.25">
      <c r="A6" s="19" t="s">
        <v>52</v>
      </c>
      <c r="B6" s="14">
        <v>43.9</v>
      </c>
      <c r="C6" s="14">
        <v>20</v>
      </c>
      <c r="D6" s="14">
        <v>10.199999999999999</v>
      </c>
      <c r="E6" s="14">
        <v>20</v>
      </c>
      <c r="F6" s="14">
        <v>18</v>
      </c>
      <c r="G6" s="14">
        <f t="shared" si="0"/>
        <v>204</v>
      </c>
      <c r="H6" s="15">
        <v>19.239999999999998</v>
      </c>
      <c r="I6" s="14">
        <v>0.4</v>
      </c>
      <c r="J6" s="18" t="s">
        <v>69</v>
      </c>
    </row>
    <row r="7" spans="1:10" x14ac:dyDescent="0.25">
      <c r="A7" s="19" t="s">
        <v>53</v>
      </c>
      <c r="B7" s="14">
        <v>44.1</v>
      </c>
      <c r="C7" s="14">
        <v>19.899999999999999</v>
      </c>
      <c r="D7" s="14">
        <v>10.199999999999999</v>
      </c>
      <c r="E7" s="14">
        <v>20.2</v>
      </c>
      <c r="F7" s="14">
        <v>18.2</v>
      </c>
      <c r="G7" s="14">
        <f t="shared" si="0"/>
        <v>206.04</v>
      </c>
      <c r="H7" s="15">
        <v>19.465</v>
      </c>
      <c r="I7" s="14">
        <v>0.3</v>
      </c>
      <c r="J7" s="18" t="s">
        <v>69</v>
      </c>
    </row>
    <row r="8" spans="1:10" x14ac:dyDescent="0.25">
      <c r="A8" s="19" t="s">
        <v>54</v>
      </c>
      <c r="B8" s="14">
        <v>43.8</v>
      </c>
      <c r="C8" s="14">
        <v>19.8</v>
      </c>
      <c r="D8" s="14">
        <v>10.3</v>
      </c>
      <c r="E8" s="14">
        <v>19.7</v>
      </c>
      <c r="F8" s="14">
        <v>17.7</v>
      </c>
      <c r="G8" s="14">
        <f t="shared" si="0"/>
        <v>202.91</v>
      </c>
      <c r="H8" s="15">
        <v>19.260000000000002</v>
      </c>
      <c r="I8" s="14">
        <v>0.3</v>
      </c>
      <c r="J8" s="18" t="s">
        <v>69</v>
      </c>
    </row>
    <row r="9" spans="1:10" x14ac:dyDescent="0.25">
      <c r="A9" s="19" t="s">
        <v>55</v>
      </c>
      <c r="B9" s="14">
        <v>43.9</v>
      </c>
      <c r="C9" s="14">
        <v>19.899999999999999</v>
      </c>
      <c r="D9" s="14">
        <v>10.3</v>
      </c>
      <c r="E9" s="14">
        <v>20.100000000000001</v>
      </c>
      <c r="F9" s="14">
        <v>18.100000000000001</v>
      </c>
      <c r="G9" s="14">
        <f t="shared" si="0"/>
        <v>207.03000000000003</v>
      </c>
      <c r="H9" s="15">
        <v>19.795000000000002</v>
      </c>
      <c r="I9" s="14">
        <v>0.25</v>
      </c>
      <c r="J9" s="18" t="s">
        <v>70</v>
      </c>
    </row>
    <row r="10" spans="1:10" x14ac:dyDescent="0.25">
      <c r="A10" s="19" t="s">
        <v>56</v>
      </c>
      <c r="B10" s="14">
        <v>43.9</v>
      </c>
      <c r="C10" s="14">
        <v>19.8</v>
      </c>
      <c r="D10" s="14">
        <v>10.3</v>
      </c>
      <c r="E10" s="14">
        <v>20.3</v>
      </c>
      <c r="F10" s="14">
        <v>18.3</v>
      </c>
      <c r="G10" s="14">
        <f t="shared" si="0"/>
        <v>209.09000000000003</v>
      </c>
      <c r="H10" s="15">
        <v>19.445</v>
      </c>
      <c r="I10" s="14">
        <v>0.25</v>
      </c>
      <c r="J10" s="18" t="s">
        <v>70</v>
      </c>
    </row>
    <row r="11" spans="1:10" x14ac:dyDescent="0.25">
      <c r="A11" s="19" t="s">
        <v>57</v>
      </c>
      <c r="B11" s="14">
        <v>43.85</v>
      </c>
      <c r="C11" s="14">
        <v>19.8</v>
      </c>
      <c r="D11" s="14">
        <v>10.199999999999999</v>
      </c>
      <c r="E11" s="14">
        <v>20.2</v>
      </c>
      <c r="F11" s="14">
        <v>18.2</v>
      </c>
      <c r="G11" s="14">
        <f t="shared" si="0"/>
        <v>206.04</v>
      </c>
      <c r="H11" s="15">
        <v>19.52</v>
      </c>
      <c r="I11" s="14">
        <v>0.25</v>
      </c>
      <c r="J11" s="18" t="s">
        <v>70</v>
      </c>
    </row>
    <row r="12" spans="1:10" x14ac:dyDescent="0.25">
      <c r="A12" s="19" t="s">
        <v>58</v>
      </c>
      <c r="B12" s="14">
        <v>43.9</v>
      </c>
      <c r="C12" s="14">
        <v>19.8</v>
      </c>
      <c r="D12" s="14">
        <v>10.4</v>
      </c>
      <c r="E12" s="14">
        <v>20.3</v>
      </c>
      <c r="F12" s="14">
        <v>18.3</v>
      </c>
      <c r="G12" s="14">
        <f t="shared" si="0"/>
        <v>211.12</v>
      </c>
      <c r="H12" s="15">
        <v>19.77</v>
      </c>
      <c r="I12" s="14">
        <v>0.25</v>
      </c>
      <c r="J12" s="18" t="s">
        <v>40</v>
      </c>
    </row>
    <row r="13" spans="1:10" x14ac:dyDescent="0.25">
      <c r="A13" s="19" t="s">
        <v>59</v>
      </c>
      <c r="B13" s="14">
        <v>43.9</v>
      </c>
      <c r="C13" s="14">
        <v>19.850000000000001</v>
      </c>
      <c r="D13" s="14">
        <v>10.3</v>
      </c>
      <c r="E13" s="14">
        <v>20.100000000000001</v>
      </c>
      <c r="F13" s="14">
        <v>18.100000000000001</v>
      </c>
      <c r="G13" s="14">
        <f t="shared" si="0"/>
        <v>207.03000000000003</v>
      </c>
      <c r="H13" s="15">
        <v>19.68</v>
      </c>
      <c r="I13" s="14">
        <v>0.25</v>
      </c>
      <c r="J13" s="18" t="s">
        <v>40</v>
      </c>
    </row>
    <row r="14" spans="1:10" x14ac:dyDescent="0.25">
      <c r="A14" s="19" t="s">
        <v>60</v>
      </c>
      <c r="B14" s="14">
        <v>43.9</v>
      </c>
      <c r="C14" s="14">
        <v>19.899999999999999</v>
      </c>
      <c r="D14" s="14">
        <v>10.4</v>
      </c>
      <c r="E14" s="14">
        <v>20.2</v>
      </c>
      <c r="F14" s="14">
        <v>18.2</v>
      </c>
      <c r="G14" s="14">
        <f t="shared" si="0"/>
        <v>210.08</v>
      </c>
      <c r="H14" s="15">
        <v>19.72</v>
      </c>
      <c r="I14" s="14">
        <v>0.25</v>
      </c>
      <c r="J14" s="18" t="s">
        <v>40</v>
      </c>
    </row>
    <row r="15" spans="1:10" x14ac:dyDescent="0.25">
      <c r="A15" s="19" t="s">
        <v>61</v>
      </c>
      <c r="B15" s="14">
        <v>43.9</v>
      </c>
      <c r="C15" s="14">
        <v>19.8</v>
      </c>
      <c r="D15" s="14">
        <v>10.3</v>
      </c>
      <c r="E15" s="14">
        <v>20.399999999999999</v>
      </c>
      <c r="F15" s="14">
        <v>15.4</v>
      </c>
      <c r="G15" s="14">
        <f t="shared" si="0"/>
        <v>210.12</v>
      </c>
      <c r="H15" s="15">
        <v>19.88</v>
      </c>
      <c r="I15" s="14">
        <v>0.25</v>
      </c>
      <c r="J15" s="18" t="s">
        <v>71</v>
      </c>
    </row>
    <row r="16" spans="1:10" x14ac:dyDescent="0.25">
      <c r="A16" s="19" t="s">
        <v>62</v>
      </c>
      <c r="B16" s="14">
        <v>43.9</v>
      </c>
      <c r="C16" s="14">
        <v>19.899999999999999</v>
      </c>
      <c r="D16" s="14">
        <v>10.3</v>
      </c>
      <c r="E16" s="14">
        <v>20.100000000000001</v>
      </c>
      <c r="F16" s="14">
        <v>15.1</v>
      </c>
      <c r="G16" s="14">
        <f t="shared" si="0"/>
        <v>207.03000000000003</v>
      </c>
      <c r="H16" s="15">
        <v>19.71</v>
      </c>
      <c r="I16" s="14">
        <v>0.25</v>
      </c>
      <c r="J16" s="18" t="s">
        <v>71</v>
      </c>
    </row>
    <row r="17" spans="1:10" x14ac:dyDescent="0.25">
      <c r="A17" s="19" t="s">
        <v>63</v>
      </c>
      <c r="B17" s="14">
        <v>43.95</v>
      </c>
      <c r="C17" s="14">
        <v>19.850000000000001</v>
      </c>
      <c r="D17" s="14">
        <v>10.3</v>
      </c>
      <c r="E17" s="14">
        <v>20.100000000000001</v>
      </c>
      <c r="F17" s="14">
        <v>15.1</v>
      </c>
      <c r="G17" s="14">
        <f t="shared" si="0"/>
        <v>207.03000000000003</v>
      </c>
      <c r="H17" s="15">
        <v>19.734999999999999</v>
      </c>
      <c r="I17" s="14">
        <v>0.25</v>
      </c>
      <c r="J17" s="18" t="s">
        <v>71</v>
      </c>
    </row>
    <row r="18" spans="1:10" x14ac:dyDescent="0.25">
      <c r="A18" s="19" t="s">
        <v>64</v>
      </c>
      <c r="B18" s="14">
        <v>43.9</v>
      </c>
      <c r="C18" s="14">
        <v>19.850000000000001</v>
      </c>
      <c r="D18" s="14">
        <v>10.199999999999999</v>
      </c>
      <c r="E18" s="14">
        <v>20.100000000000001</v>
      </c>
      <c r="F18" s="14">
        <v>15.1</v>
      </c>
      <c r="G18" s="14">
        <f t="shared" si="0"/>
        <v>205.02</v>
      </c>
      <c r="H18" s="15">
        <v>19.635000000000002</v>
      </c>
      <c r="I18" s="14">
        <v>0.25</v>
      </c>
      <c r="J18" s="18" t="s">
        <v>72</v>
      </c>
    </row>
    <row r="19" spans="1:10" x14ac:dyDescent="0.25">
      <c r="A19" s="19" t="s">
        <v>65</v>
      </c>
      <c r="B19" s="14">
        <v>43.85</v>
      </c>
      <c r="C19" s="14">
        <v>19.850000000000001</v>
      </c>
      <c r="D19" s="14">
        <v>10.199999999999999</v>
      </c>
      <c r="E19" s="14">
        <v>20.149999999999999</v>
      </c>
      <c r="F19" s="14">
        <v>15.15</v>
      </c>
      <c r="G19" s="14">
        <f t="shared" si="0"/>
        <v>205.52999999999997</v>
      </c>
      <c r="H19" s="15">
        <v>19.645</v>
      </c>
      <c r="I19" s="14">
        <v>0.25</v>
      </c>
      <c r="J19" s="18" t="s">
        <v>72</v>
      </c>
    </row>
    <row r="20" spans="1:10" x14ac:dyDescent="0.25">
      <c r="A20" s="19" t="s">
        <v>66</v>
      </c>
      <c r="B20" s="14">
        <v>43.9</v>
      </c>
      <c r="C20" s="14">
        <v>19.8</v>
      </c>
      <c r="D20" s="14">
        <v>10.199999999999999</v>
      </c>
      <c r="E20" s="14">
        <v>20.2</v>
      </c>
      <c r="F20" s="14">
        <v>15.2</v>
      </c>
      <c r="G20" s="14">
        <f t="shared" si="0"/>
        <v>206.04</v>
      </c>
      <c r="H20" s="15">
        <v>19.695</v>
      </c>
      <c r="I20" s="14">
        <v>0.25</v>
      </c>
      <c r="J20" s="18" t="s">
        <v>72</v>
      </c>
    </row>
    <row r="21" spans="1:10" x14ac:dyDescent="0.25">
      <c r="A21" s="19"/>
      <c r="B21" s="19"/>
      <c r="C21" s="19"/>
      <c r="D21" s="19"/>
      <c r="E21" s="19"/>
      <c r="F21" s="19"/>
      <c r="G21" s="14"/>
      <c r="H21" s="19"/>
      <c r="I21" s="19"/>
      <c r="J21" s="19"/>
    </row>
    <row r="22" spans="1:10" x14ac:dyDescent="0.25">
      <c r="A22" s="19" t="s">
        <v>212</v>
      </c>
      <c r="B22" s="14">
        <v>43.9</v>
      </c>
      <c r="C22" s="14">
        <v>19.899999999999999</v>
      </c>
      <c r="D22" s="14">
        <v>10.1</v>
      </c>
      <c r="E22" s="14">
        <v>20.100000000000001</v>
      </c>
      <c r="F22" s="20" t="s">
        <v>228</v>
      </c>
      <c r="G22" s="14">
        <f t="shared" si="0"/>
        <v>203.01000000000002</v>
      </c>
      <c r="H22" s="15">
        <v>19.655000000000001</v>
      </c>
      <c r="I22" s="14">
        <v>0.25</v>
      </c>
      <c r="J22" s="18" t="s">
        <v>206</v>
      </c>
    </row>
    <row r="23" spans="1:10" x14ac:dyDescent="0.25">
      <c r="A23" s="19" t="s">
        <v>213</v>
      </c>
      <c r="B23" s="14">
        <v>43.9</v>
      </c>
      <c r="C23" s="14">
        <v>19.899999999999999</v>
      </c>
      <c r="D23" s="14">
        <v>10.199999999999999</v>
      </c>
      <c r="E23" s="14">
        <v>20.2</v>
      </c>
      <c r="F23" s="20" t="s">
        <v>228</v>
      </c>
      <c r="G23" s="14">
        <f t="shared" si="0"/>
        <v>206.04</v>
      </c>
      <c r="H23" s="15">
        <v>19.715</v>
      </c>
      <c r="I23" s="14">
        <v>0.25</v>
      </c>
      <c r="J23" s="18" t="s">
        <v>227</v>
      </c>
    </row>
    <row r="24" spans="1:10" x14ac:dyDescent="0.25">
      <c r="A24" s="19" t="s">
        <v>214</v>
      </c>
      <c r="B24" s="14">
        <v>43.9</v>
      </c>
      <c r="C24" s="14">
        <v>19.899999999999999</v>
      </c>
      <c r="D24" s="14">
        <v>10.3</v>
      </c>
      <c r="E24" s="14">
        <v>20.3</v>
      </c>
      <c r="F24" s="20" t="s">
        <v>228</v>
      </c>
      <c r="G24" s="14">
        <f t="shared" si="0"/>
        <v>209.09000000000003</v>
      </c>
      <c r="H24" s="15">
        <v>19.805</v>
      </c>
      <c r="I24" s="14">
        <v>0.25</v>
      </c>
      <c r="J24" s="18" t="s">
        <v>227</v>
      </c>
    </row>
    <row r="25" spans="1:10" x14ac:dyDescent="0.25">
      <c r="A25" s="19" t="s">
        <v>215</v>
      </c>
      <c r="B25" s="14">
        <v>43.9</v>
      </c>
      <c r="C25" s="14">
        <v>19.899999999999999</v>
      </c>
      <c r="D25" s="14">
        <v>10.1</v>
      </c>
      <c r="E25" s="14">
        <v>20.100000000000001</v>
      </c>
      <c r="F25" s="20" t="s">
        <v>228</v>
      </c>
      <c r="G25" s="14">
        <f t="shared" si="0"/>
        <v>203.01000000000002</v>
      </c>
      <c r="H25" s="15">
        <v>19.195</v>
      </c>
      <c r="I25" s="14">
        <v>0.25</v>
      </c>
      <c r="J25" s="18" t="s">
        <v>207</v>
      </c>
    </row>
    <row r="26" spans="1:10" x14ac:dyDescent="0.25">
      <c r="A26" s="19" t="s">
        <v>216</v>
      </c>
      <c r="B26" s="14">
        <v>43.85</v>
      </c>
      <c r="C26" s="14">
        <v>19.850000000000001</v>
      </c>
      <c r="D26" s="14">
        <v>10.199999999999999</v>
      </c>
      <c r="E26" s="14">
        <v>20.3</v>
      </c>
      <c r="F26" s="20" t="s">
        <v>228</v>
      </c>
      <c r="G26" s="14">
        <f t="shared" si="0"/>
        <v>207.06</v>
      </c>
      <c r="H26" s="15">
        <v>19.32</v>
      </c>
      <c r="I26" s="14">
        <v>0.25</v>
      </c>
      <c r="J26" s="18" t="s">
        <v>207</v>
      </c>
    </row>
    <row r="27" spans="1:10" x14ac:dyDescent="0.25">
      <c r="A27" s="19" t="s">
        <v>217</v>
      </c>
      <c r="B27" s="14">
        <v>43.9</v>
      </c>
      <c r="C27" s="14">
        <v>19.899999999999999</v>
      </c>
      <c r="D27" s="14">
        <v>10.199999999999999</v>
      </c>
      <c r="E27" s="14">
        <v>20.2</v>
      </c>
      <c r="F27" s="20" t="s">
        <v>228</v>
      </c>
      <c r="G27" s="14">
        <f t="shared" si="0"/>
        <v>206.04</v>
      </c>
      <c r="H27" s="15">
        <v>19.38</v>
      </c>
      <c r="I27" s="14">
        <v>0.25</v>
      </c>
      <c r="J27" s="18" t="s">
        <v>207</v>
      </c>
    </row>
    <row r="28" spans="1:10" x14ac:dyDescent="0.25">
      <c r="A28" s="19" t="s">
        <v>218</v>
      </c>
      <c r="B28" s="14">
        <v>43.8</v>
      </c>
      <c r="C28" s="14">
        <v>19.8</v>
      </c>
      <c r="D28" s="14">
        <v>10.1</v>
      </c>
      <c r="E28" s="14">
        <v>20.2</v>
      </c>
      <c r="F28" s="20" t="s">
        <v>228</v>
      </c>
      <c r="G28" s="14">
        <f t="shared" si="0"/>
        <v>204.01999999999998</v>
      </c>
      <c r="H28" s="15">
        <v>19.28</v>
      </c>
      <c r="I28" s="14">
        <v>0.25</v>
      </c>
      <c r="J28" s="18" t="s">
        <v>208</v>
      </c>
    </row>
    <row r="29" spans="1:10" x14ac:dyDescent="0.25">
      <c r="A29" s="19" t="s">
        <v>219</v>
      </c>
      <c r="B29" s="14">
        <v>43.85</v>
      </c>
      <c r="C29" s="14">
        <v>19.8</v>
      </c>
      <c r="D29" s="14">
        <v>10.15</v>
      </c>
      <c r="E29" s="14">
        <v>20.2</v>
      </c>
      <c r="F29" s="20" t="s">
        <v>228</v>
      </c>
      <c r="G29" s="14">
        <f t="shared" si="0"/>
        <v>205.03</v>
      </c>
      <c r="H29" s="15">
        <v>19.184999999999999</v>
      </c>
      <c r="I29" s="14">
        <v>0.25</v>
      </c>
      <c r="J29" s="18" t="s">
        <v>208</v>
      </c>
    </row>
    <row r="30" spans="1:10" x14ac:dyDescent="0.25">
      <c r="A30" s="19" t="s">
        <v>220</v>
      </c>
      <c r="B30" s="14">
        <v>43.85</v>
      </c>
      <c r="C30" s="14">
        <v>19.850000000000001</v>
      </c>
      <c r="D30" s="14">
        <v>10.199999999999999</v>
      </c>
      <c r="E30" s="14">
        <v>20.100000000000001</v>
      </c>
      <c r="F30" s="20" t="s">
        <v>228</v>
      </c>
      <c r="G30" s="14">
        <f t="shared" si="0"/>
        <v>205.02</v>
      </c>
      <c r="H30" s="15">
        <v>19.420000000000002</v>
      </c>
      <c r="I30" s="14">
        <v>0.25</v>
      </c>
      <c r="J30" s="18" t="s">
        <v>208</v>
      </c>
    </row>
    <row r="31" spans="1:10" x14ac:dyDescent="0.25">
      <c r="A31" s="19" t="s">
        <v>221</v>
      </c>
      <c r="B31" s="14">
        <v>43.9</v>
      </c>
      <c r="C31" s="14">
        <v>19.850000000000001</v>
      </c>
      <c r="D31" s="14">
        <v>10.1</v>
      </c>
      <c r="E31" s="14">
        <v>20.100000000000001</v>
      </c>
      <c r="F31" s="20" t="s">
        <v>228</v>
      </c>
      <c r="G31" s="14">
        <f t="shared" si="0"/>
        <v>203.01000000000002</v>
      </c>
      <c r="H31" s="15">
        <v>19.355</v>
      </c>
      <c r="I31" s="14">
        <v>0.25</v>
      </c>
      <c r="J31" s="18" t="s">
        <v>209</v>
      </c>
    </row>
    <row r="32" spans="1:10" x14ac:dyDescent="0.25">
      <c r="A32" s="19" t="s">
        <v>222</v>
      </c>
      <c r="B32" s="14">
        <v>43.85</v>
      </c>
      <c r="C32" s="14">
        <v>19.899999999999999</v>
      </c>
      <c r="D32" s="14">
        <v>10.199999999999999</v>
      </c>
      <c r="E32" s="14">
        <v>20.2</v>
      </c>
      <c r="F32" s="20" t="s">
        <v>228</v>
      </c>
      <c r="G32" s="14">
        <f t="shared" si="0"/>
        <v>206.04</v>
      </c>
      <c r="H32" s="15">
        <v>19.155000000000001</v>
      </c>
      <c r="I32" s="14">
        <v>0.25</v>
      </c>
      <c r="J32" s="18" t="s">
        <v>209</v>
      </c>
    </row>
    <row r="33" spans="1:10" x14ac:dyDescent="0.25">
      <c r="A33" s="19" t="s">
        <v>223</v>
      </c>
      <c r="B33" s="14">
        <v>43.9</v>
      </c>
      <c r="C33" s="14">
        <v>19.8</v>
      </c>
      <c r="D33" s="14">
        <v>10.3</v>
      </c>
      <c r="E33" s="14">
        <v>20.2</v>
      </c>
      <c r="F33" s="20" t="s">
        <v>228</v>
      </c>
      <c r="G33" s="14">
        <f t="shared" si="0"/>
        <v>208.06</v>
      </c>
      <c r="H33" s="15">
        <v>19.425000000000001</v>
      </c>
      <c r="I33" s="14">
        <v>0.25</v>
      </c>
      <c r="J33" s="18" t="s">
        <v>209</v>
      </c>
    </row>
    <row r="34" spans="1:10" x14ac:dyDescent="0.25">
      <c r="A34" s="19" t="s">
        <v>224</v>
      </c>
      <c r="B34" s="14">
        <v>43.85</v>
      </c>
      <c r="C34" s="14">
        <v>19.899999999999999</v>
      </c>
      <c r="D34" s="14">
        <v>10.15</v>
      </c>
      <c r="E34" s="14">
        <v>20.149999999999999</v>
      </c>
      <c r="F34" s="20" t="s">
        <v>228</v>
      </c>
      <c r="G34" s="14">
        <f t="shared" si="0"/>
        <v>204.52249999999998</v>
      </c>
      <c r="H34" s="15">
        <v>19.184999999999999</v>
      </c>
      <c r="I34" s="14">
        <v>0.25</v>
      </c>
      <c r="J34" s="18" t="s">
        <v>210</v>
      </c>
    </row>
    <row r="35" spans="1:10" x14ac:dyDescent="0.25">
      <c r="A35" s="19" t="s">
        <v>225</v>
      </c>
      <c r="B35" s="14">
        <v>43.9</v>
      </c>
      <c r="C35" s="14">
        <v>19.8</v>
      </c>
      <c r="D35" s="14">
        <v>10.199999999999999</v>
      </c>
      <c r="E35" s="14">
        <v>20.3</v>
      </c>
      <c r="F35" s="20" t="s">
        <v>228</v>
      </c>
      <c r="G35" s="14">
        <f t="shared" si="0"/>
        <v>207.06</v>
      </c>
      <c r="H35" s="15">
        <v>19.07</v>
      </c>
      <c r="I35" s="14">
        <v>0.25</v>
      </c>
      <c r="J35" s="18" t="s">
        <v>210</v>
      </c>
    </row>
    <row r="36" spans="1:10" x14ac:dyDescent="0.25">
      <c r="A36" s="19" t="s">
        <v>226</v>
      </c>
      <c r="B36" s="14">
        <v>43.9</v>
      </c>
      <c r="C36" s="14">
        <v>19.899999999999999</v>
      </c>
      <c r="D36" s="14">
        <v>10.15</v>
      </c>
      <c r="E36" s="14">
        <v>20.2</v>
      </c>
      <c r="F36" s="20" t="s">
        <v>228</v>
      </c>
      <c r="G36" s="14">
        <f t="shared" si="0"/>
        <v>205.03</v>
      </c>
      <c r="H36" s="15">
        <v>19.125</v>
      </c>
      <c r="I36" s="14">
        <v>0.25</v>
      </c>
      <c r="J36" s="18" t="s">
        <v>210</v>
      </c>
    </row>
  </sheetData>
  <mergeCells count="6">
    <mergeCell ref="B1:F1"/>
    <mergeCell ref="A1:A2"/>
    <mergeCell ref="H1:H2"/>
    <mergeCell ref="I1:I2"/>
    <mergeCell ref="J1:J2"/>
    <mergeCell ref="G1:G2"/>
  </mergeCells>
  <pageMargins left="0.7" right="0.7" top="0.75" bottom="0.75" header="0.3" footer="0.3"/>
  <pageSetup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78"/>
  <sheetViews>
    <sheetView zoomScaleNormal="100" workbookViewId="0">
      <selection activeCell="O128" sqref="O128"/>
    </sheetView>
  </sheetViews>
  <sheetFormatPr baseColWidth="10" defaultRowHeight="15" x14ac:dyDescent="0.25"/>
  <cols>
    <col min="1" max="1" width="12.42578125" customWidth="1"/>
    <col min="31" max="31" width="13.85546875" customWidth="1"/>
    <col min="32" max="32" width="19.140625" bestFit="1" customWidth="1"/>
    <col min="33" max="33" width="26.5703125" bestFit="1" customWidth="1"/>
    <col min="34" max="34" width="22.85546875" bestFit="1" customWidth="1"/>
    <col min="35" max="35" width="20.85546875" bestFit="1" customWidth="1"/>
    <col min="36" max="37" width="24.7109375" bestFit="1" customWidth="1"/>
    <col min="38" max="38" width="29.28515625" bestFit="1" customWidth="1"/>
  </cols>
  <sheetData>
    <row r="1" spans="1:38" x14ac:dyDescent="0.25">
      <c r="A1" s="11" t="s">
        <v>2</v>
      </c>
      <c r="B1" s="9" t="s">
        <v>73</v>
      </c>
      <c r="C1" s="9"/>
      <c r="D1" s="9"/>
      <c r="E1" s="9"/>
      <c r="F1" s="9" t="s">
        <v>74</v>
      </c>
      <c r="G1" s="9"/>
      <c r="H1" s="9"/>
      <c r="I1" s="9"/>
      <c r="J1" s="9" t="s">
        <v>78</v>
      </c>
      <c r="K1" s="9"/>
      <c r="L1" s="9"/>
      <c r="M1" s="9"/>
      <c r="N1" s="9" t="s">
        <v>79</v>
      </c>
      <c r="O1" s="9"/>
      <c r="P1" s="9"/>
      <c r="Q1" s="9"/>
      <c r="R1" s="9" t="s">
        <v>81</v>
      </c>
      <c r="S1" s="9"/>
      <c r="T1" s="9"/>
      <c r="U1" s="9"/>
      <c r="V1" s="9" t="s">
        <v>80</v>
      </c>
      <c r="W1" s="9"/>
      <c r="X1" s="9"/>
      <c r="Y1" s="9"/>
      <c r="Z1" s="9" t="s">
        <v>82</v>
      </c>
      <c r="AA1" s="9"/>
      <c r="AB1" s="9"/>
      <c r="AC1" s="9"/>
      <c r="AD1" s="11" t="s">
        <v>83</v>
      </c>
      <c r="AE1" s="11" t="s">
        <v>84</v>
      </c>
      <c r="AF1" s="9" t="s">
        <v>183</v>
      </c>
      <c r="AG1" s="9"/>
      <c r="AH1" s="9"/>
      <c r="AI1" s="9"/>
      <c r="AJ1" s="9"/>
      <c r="AK1" s="9"/>
      <c r="AL1" s="9"/>
    </row>
    <row r="2" spans="1:38" ht="18" x14ac:dyDescent="0.35">
      <c r="A2" s="11"/>
      <c r="B2" s="22" t="s">
        <v>75</v>
      </c>
      <c r="C2" s="22" t="s">
        <v>76</v>
      </c>
      <c r="D2" s="22" t="s">
        <v>77</v>
      </c>
      <c r="E2" s="22" t="s">
        <v>184</v>
      </c>
      <c r="F2" s="22" t="s">
        <v>85</v>
      </c>
      <c r="G2" s="22" t="s">
        <v>86</v>
      </c>
      <c r="H2" s="22" t="s">
        <v>87</v>
      </c>
      <c r="I2" s="22" t="s">
        <v>184</v>
      </c>
      <c r="J2" s="22" t="s">
        <v>88</v>
      </c>
      <c r="K2" s="22" t="s">
        <v>89</v>
      </c>
      <c r="L2" s="22" t="s">
        <v>90</v>
      </c>
      <c r="M2" s="22" t="s">
        <v>91</v>
      </c>
      <c r="N2" s="22" t="s">
        <v>92</v>
      </c>
      <c r="O2" s="22" t="s">
        <v>93</v>
      </c>
      <c r="P2" s="22" t="s">
        <v>94</v>
      </c>
      <c r="Q2" s="22" t="s">
        <v>95</v>
      </c>
      <c r="R2" s="22" t="s">
        <v>96</v>
      </c>
      <c r="S2" s="22" t="s">
        <v>97</v>
      </c>
      <c r="T2" s="22" t="s">
        <v>98</v>
      </c>
      <c r="U2" s="22" t="s">
        <v>99</v>
      </c>
      <c r="V2" s="22" t="s">
        <v>100</v>
      </c>
      <c r="W2" s="22" t="s">
        <v>101</v>
      </c>
      <c r="X2" s="22" t="s">
        <v>102</v>
      </c>
      <c r="Y2" s="22" t="s">
        <v>103</v>
      </c>
      <c r="Z2" s="22" t="s">
        <v>104</v>
      </c>
      <c r="AA2" s="22" t="s">
        <v>105</v>
      </c>
      <c r="AB2" s="22" t="s">
        <v>106</v>
      </c>
      <c r="AC2" s="22" t="s">
        <v>107</v>
      </c>
      <c r="AD2" s="11"/>
      <c r="AE2" s="11"/>
      <c r="AF2" s="22" t="s">
        <v>182</v>
      </c>
      <c r="AG2" s="22" t="s">
        <v>185</v>
      </c>
      <c r="AH2" s="22" t="s">
        <v>186</v>
      </c>
      <c r="AI2" s="22" t="s">
        <v>187</v>
      </c>
      <c r="AJ2" s="22" t="s">
        <v>188</v>
      </c>
      <c r="AK2" s="22" t="s">
        <v>190</v>
      </c>
      <c r="AL2" s="22" t="s">
        <v>189</v>
      </c>
    </row>
    <row r="3" spans="1:38" x14ac:dyDescent="0.25">
      <c r="A3" s="19" t="s">
        <v>108</v>
      </c>
      <c r="B3" s="14">
        <v>25.38</v>
      </c>
      <c r="C3" s="14">
        <v>23.34</v>
      </c>
      <c r="D3" s="14">
        <v>20.04</v>
      </c>
      <c r="E3" s="14">
        <f>AVERAGE(B3:D3)</f>
        <v>22.919999999999998</v>
      </c>
      <c r="F3" s="14">
        <v>24.1</v>
      </c>
      <c r="G3" s="14">
        <v>23.72</v>
      </c>
      <c r="H3" s="14">
        <v>24.1</v>
      </c>
      <c r="I3" s="14">
        <f>AVERAGE(F3:H3)</f>
        <v>23.973333333333333</v>
      </c>
      <c r="J3" s="14">
        <v>10</v>
      </c>
      <c r="K3" s="14">
        <v>9.64</v>
      </c>
      <c r="L3" s="14">
        <v>9.6199999999999992</v>
      </c>
      <c r="M3" s="14">
        <f>AVERAGE(J3:L3)</f>
        <v>9.7533333333333321</v>
      </c>
      <c r="N3" s="14">
        <v>10.7</v>
      </c>
      <c r="O3" s="14">
        <v>9.6199999999999992</v>
      </c>
      <c r="P3" s="14">
        <v>10.74</v>
      </c>
      <c r="Q3" s="14">
        <f>AVERAGE(N3:P3)</f>
        <v>10.353333333333333</v>
      </c>
      <c r="R3" s="14">
        <v>4.16</v>
      </c>
      <c r="S3" s="14">
        <v>3.68</v>
      </c>
      <c r="T3" s="14">
        <v>3.66</v>
      </c>
      <c r="U3" s="14">
        <f>AVERAGE(R3:T3)</f>
        <v>3.8333333333333335</v>
      </c>
      <c r="V3" s="14">
        <v>3.76</v>
      </c>
      <c r="W3" s="14">
        <v>3.58</v>
      </c>
      <c r="X3" s="14">
        <v>3.84</v>
      </c>
      <c r="Y3" s="14">
        <f>AVERAGE(V3:X3)</f>
        <v>3.7266666666666666</v>
      </c>
      <c r="Z3" s="14">
        <v>39.42</v>
      </c>
      <c r="AA3" s="14">
        <v>39.340000000000003</v>
      </c>
      <c r="AB3" s="14">
        <v>40.86</v>
      </c>
      <c r="AC3" s="14">
        <f>AVERAGE(Z3:AB3)</f>
        <v>39.873333333333335</v>
      </c>
      <c r="AD3" s="14">
        <v>1524.7</v>
      </c>
      <c r="AE3" s="18" t="s">
        <v>126</v>
      </c>
      <c r="AF3" s="23">
        <f>(AC3-(M3+Q3))/10</f>
        <v>1.976666666666667</v>
      </c>
      <c r="AG3" s="15">
        <v>15</v>
      </c>
      <c r="AH3" s="24">
        <f>AG3-(((E3+U3)/10)*2)</f>
        <v>9.6493333333333347</v>
      </c>
      <c r="AI3" s="24">
        <f>AG3-(((I3+Y3)/10)*2)</f>
        <v>9.4600000000000009</v>
      </c>
      <c r="AJ3" s="19">
        <f>(PI()*AH3)*AF3</f>
        <v>59.921216347463996</v>
      </c>
      <c r="AK3" s="19">
        <f>(PI()*AI3)*AF3</f>
        <v>58.745478787516511</v>
      </c>
      <c r="AL3" s="25">
        <f>AVERAGE(AJ3:AK3)</f>
        <v>59.33334756749025</v>
      </c>
    </row>
    <row r="4" spans="1:38" x14ac:dyDescent="0.25">
      <c r="A4" s="19" t="s">
        <v>109</v>
      </c>
      <c r="B4" s="14">
        <v>22.8</v>
      </c>
      <c r="C4" s="14">
        <v>24.58</v>
      </c>
      <c r="D4" s="14">
        <v>24.04</v>
      </c>
      <c r="E4" s="14">
        <f t="shared" ref="E4:E67" si="0">AVERAGE(B4:D4)</f>
        <v>23.806666666666661</v>
      </c>
      <c r="F4" s="14">
        <v>25</v>
      </c>
      <c r="G4" s="14">
        <v>22.6</v>
      </c>
      <c r="H4" s="14">
        <v>24</v>
      </c>
      <c r="I4" s="14">
        <f t="shared" ref="I4:I67" si="1">AVERAGE(F4:H4)</f>
        <v>23.866666666666664</v>
      </c>
      <c r="J4" s="14">
        <v>9.26</v>
      </c>
      <c r="K4" s="14">
        <v>9.4600000000000009</v>
      </c>
      <c r="L4" s="14">
        <v>8.64</v>
      </c>
      <c r="M4" s="14">
        <f t="shared" ref="M4:M67" si="2">AVERAGE(J4:L4)</f>
        <v>9.1199999999999992</v>
      </c>
      <c r="N4" s="14">
        <v>9.9600000000000009</v>
      </c>
      <c r="O4" s="14">
        <v>9.7799999999999994</v>
      </c>
      <c r="P4" s="14">
        <v>9.58</v>
      </c>
      <c r="Q4" s="14">
        <f t="shared" ref="Q4:Q67" si="3">AVERAGE(N4:P4)</f>
        <v>9.7733333333333334</v>
      </c>
      <c r="R4" s="14">
        <v>3.7</v>
      </c>
      <c r="S4" s="14">
        <v>3.94</v>
      </c>
      <c r="T4" s="14">
        <v>3.7</v>
      </c>
      <c r="U4" s="14">
        <f t="shared" ref="U4:U67" si="4">AVERAGE(R4:T4)</f>
        <v>3.78</v>
      </c>
      <c r="V4" s="14">
        <v>3.84</v>
      </c>
      <c r="W4" s="14">
        <v>3.66</v>
      </c>
      <c r="X4" s="14">
        <v>3.6</v>
      </c>
      <c r="Y4" s="14">
        <f t="shared" ref="Y4:Y67" si="5">AVERAGE(V4:X4)</f>
        <v>3.6999999999999997</v>
      </c>
      <c r="Z4" s="14">
        <v>39.200000000000003</v>
      </c>
      <c r="AA4" s="14">
        <v>38.799999999999997</v>
      </c>
      <c r="AB4" s="14">
        <v>39.32</v>
      </c>
      <c r="AC4" s="14">
        <f t="shared" ref="AC4:AC67" si="6">AVERAGE(Z4:AB4)</f>
        <v>39.106666666666662</v>
      </c>
      <c r="AD4" s="14">
        <v>1494.1</v>
      </c>
      <c r="AE4" s="18" t="s">
        <v>126</v>
      </c>
      <c r="AF4" s="23">
        <f t="shared" ref="AF4:AF67" si="7">(AC4-(M4+Q4))/10</f>
        <v>2.0213333333333332</v>
      </c>
      <c r="AG4" s="15">
        <v>15</v>
      </c>
      <c r="AH4" s="24">
        <f t="shared" ref="AH4:AH67" si="8">AG4-(((E4+U4)/10)*2)</f>
        <v>9.4826666666666668</v>
      </c>
      <c r="AI4" s="24">
        <f t="shared" ref="AI4:AI67" si="9">AG4-(((I4+Y4)/10)*2)</f>
        <v>9.4866666666666681</v>
      </c>
      <c r="AJ4" s="19">
        <f t="shared" ref="AJ4:AJ67" si="10">(PI()*AH4)*AF4</f>
        <v>60.216886292859023</v>
      </c>
      <c r="AK4" s="19">
        <f t="shared" ref="AK4:AK67" si="11">(PI()*AI4)*AF4</f>
        <v>60.242287116660854</v>
      </c>
      <c r="AL4" s="25">
        <f t="shared" ref="AL4:AL67" si="12">AVERAGE(AJ4:AK4)</f>
        <v>60.229586704759939</v>
      </c>
    </row>
    <row r="5" spans="1:38" x14ac:dyDescent="0.25">
      <c r="A5" s="19" t="s">
        <v>110</v>
      </c>
      <c r="B5" s="14">
        <v>24.12</v>
      </c>
      <c r="C5" s="14">
        <v>23.68</v>
      </c>
      <c r="D5" s="14">
        <v>23.12</v>
      </c>
      <c r="E5" s="14">
        <f t="shared" si="0"/>
        <v>23.64</v>
      </c>
      <c r="F5" s="14">
        <v>24.7</v>
      </c>
      <c r="G5" s="14">
        <v>23.52</v>
      </c>
      <c r="H5" s="14">
        <v>24.68</v>
      </c>
      <c r="I5" s="14">
        <f t="shared" si="1"/>
        <v>24.3</v>
      </c>
      <c r="J5" s="14">
        <v>9.8000000000000007</v>
      </c>
      <c r="K5" s="14">
        <v>9.36</v>
      </c>
      <c r="L5" s="14">
        <v>9.42</v>
      </c>
      <c r="M5" s="14">
        <f t="shared" si="2"/>
        <v>9.5266666666666655</v>
      </c>
      <c r="N5" s="14">
        <v>10.98</v>
      </c>
      <c r="O5" s="14">
        <v>13</v>
      </c>
      <c r="P5" s="14">
        <v>11.46</v>
      </c>
      <c r="Q5" s="14">
        <f t="shared" si="3"/>
        <v>11.813333333333333</v>
      </c>
      <c r="R5" s="14">
        <v>3.8</v>
      </c>
      <c r="S5" s="14">
        <v>3.46</v>
      </c>
      <c r="T5" s="14">
        <v>3.64</v>
      </c>
      <c r="U5" s="14">
        <f t="shared" si="4"/>
        <v>3.6333333333333333</v>
      </c>
      <c r="V5" s="14">
        <v>3.52</v>
      </c>
      <c r="W5" s="14">
        <v>3.74</v>
      </c>
      <c r="X5" s="14">
        <v>3.7</v>
      </c>
      <c r="Y5" s="14">
        <f t="shared" si="5"/>
        <v>3.6533333333333338</v>
      </c>
      <c r="Z5" s="14">
        <v>39.979999999999997</v>
      </c>
      <c r="AA5" s="14">
        <v>40.6</v>
      </c>
      <c r="AB5" s="14">
        <v>40.619999999999997</v>
      </c>
      <c r="AC5" s="14">
        <f t="shared" si="6"/>
        <v>40.4</v>
      </c>
      <c r="AD5" s="14">
        <v>1545.5</v>
      </c>
      <c r="AE5" s="18" t="s">
        <v>126</v>
      </c>
      <c r="AF5" s="23">
        <f t="shared" si="7"/>
        <v>1.9060000000000001</v>
      </c>
      <c r="AG5" s="15">
        <v>15</v>
      </c>
      <c r="AH5" s="24">
        <f t="shared" si="8"/>
        <v>9.5453333333333337</v>
      </c>
      <c r="AI5" s="24">
        <f t="shared" si="9"/>
        <v>9.4093333333333327</v>
      </c>
      <c r="AJ5" s="19">
        <f t="shared" si="10"/>
        <v>57.156268538981365</v>
      </c>
      <c r="AK5" s="19">
        <f t="shared" si="11"/>
        <v>56.341917457688432</v>
      </c>
      <c r="AL5" s="25">
        <f t="shared" si="12"/>
        <v>56.749092998334902</v>
      </c>
    </row>
    <row r="6" spans="1:38" x14ac:dyDescent="0.25">
      <c r="A6" s="19" t="s">
        <v>111</v>
      </c>
      <c r="B6" s="14">
        <v>23.94</v>
      </c>
      <c r="C6" s="14">
        <v>25.8</v>
      </c>
      <c r="D6" s="14">
        <v>21.86</v>
      </c>
      <c r="E6" s="14">
        <f t="shared" si="0"/>
        <v>23.866666666666664</v>
      </c>
      <c r="F6" s="14">
        <v>24.46</v>
      </c>
      <c r="G6" s="14">
        <v>23.68</v>
      </c>
      <c r="H6" s="14">
        <v>24.36</v>
      </c>
      <c r="I6" s="14">
        <f t="shared" si="1"/>
        <v>24.166666666666668</v>
      </c>
      <c r="J6" s="14">
        <v>9.48</v>
      </c>
      <c r="K6" s="14">
        <v>10.4</v>
      </c>
      <c r="L6" s="14">
        <v>9.9</v>
      </c>
      <c r="M6" s="14">
        <f t="shared" si="2"/>
        <v>9.9266666666666676</v>
      </c>
      <c r="N6" s="14">
        <v>9.26</v>
      </c>
      <c r="O6" s="14">
        <v>11.44</v>
      </c>
      <c r="P6" s="14">
        <v>10.5</v>
      </c>
      <c r="Q6" s="14">
        <f t="shared" si="3"/>
        <v>10.4</v>
      </c>
      <c r="R6" s="14">
        <v>3.68</v>
      </c>
      <c r="S6" s="14">
        <v>3.94</v>
      </c>
      <c r="T6" s="14">
        <v>3.68</v>
      </c>
      <c r="U6" s="14">
        <f t="shared" si="4"/>
        <v>3.7666666666666671</v>
      </c>
      <c r="V6" s="14">
        <v>3.48</v>
      </c>
      <c r="W6" s="14">
        <v>3.74</v>
      </c>
      <c r="X6" s="14">
        <v>3.84</v>
      </c>
      <c r="Y6" s="14">
        <f t="shared" si="5"/>
        <v>3.686666666666667</v>
      </c>
      <c r="Z6" s="14">
        <v>40.32</v>
      </c>
      <c r="AA6" s="14">
        <v>39.74</v>
      </c>
      <c r="AB6" s="14">
        <v>41.56</v>
      </c>
      <c r="AC6" s="14">
        <f t="shared" si="6"/>
        <v>40.54</v>
      </c>
      <c r="AD6" s="14">
        <v>1548.2</v>
      </c>
      <c r="AE6" s="18" t="s">
        <v>126</v>
      </c>
      <c r="AF6" s="23">
        <f t="shared" si="7"/>
        <v>2.0213333333333332</v>
      </c>
      <c r="AG6" s="15">
        <v>15</v>
      </c>
      <c r="AH6" s="24">
        <f t="shared" si="8"/>
        <v>9.4733333333333345</v>
      </c>
      <c r="AI6" s="24">
        <f t="shared" si="9"/>
        <v>9.4293333333333322</v>
      </c>
      <c r="AJ6" s="19">
        <f t="shared" si="10"/>
        <v>60.157617703988109</v>
      </c>
      <c r="AK6" s="19">
        <f t="shared" si="11"/>
        <v>59.878208642168026</v>
      </c>
      <c r="AL6" s="25">
        <f t="shared" si="12"/>
        <v>60.017913173078071</v>
      </c>
    </row>
    <row r="7" spans="1:38" x14ac:dyDescent="0.25">
      <c r="A7" s="19" t="s">
        <v>112</v>
      </c>
      <c r="B7" s="14">
        <v>25.2</v>
      </c>
      <c r="C7" s="14">
        <v>22.02</v>
      </c>
      <c r="D7" s="14">
        <v>24.7</v>
      </c>
      <c r="E7" s="14">
        <f t="shared" si="0"/>
        <v>23.973333333333333</v>
      </c>
      <c r="F7" s="14">
        <v>22.94</v>
      </c>
      <c r="G7" s="14">
        <v>24.9</v>
      </c>
      <c r="H7" s="14">
        <v>23.74</v>
      </c>
      <c r="I7" s="14">
        <f t="shared" si="1"/>
        <v>23.86</v>
      </c>
      <c r="J7" s="14">
        <v>10.72</v>
      </c>
      <c r="K7" s="14">
        <v>8.86</v>
      </c>
      <c r="L7" s="14">
        <v>9.68</v>
      </c>
      <c r="M7" s="14">
        <f t="shared" si="2"/>
        <v>9.7533333333333321</v>
      </c>
      <c r="N7" s="14">
        <v>8.9600000000000009</v>
      </c>
      <c r="O7" s="14">
        <v>10</v>
      </c>
      <c r="P7" s="14">
        <v>9.34</v>
      </c>
      <c r="Q7" s="14">
        <f t="shared" si="3"/>
        <v>9.4333333333333336</v>
      </c>
      <c r="R7" s="14">
        <v>3.84</v>
      </c>
      <c r="S7" s="14">
        <v>3.64</v>
      </c>
      <c r="T7" s="14">
        <v>3.7</v>
      </c>
      <c r="U7" s="14">
        <f t="shared" si="4"/>
        <v>3.7266666666666666</v>
      </c>
      <c r="V7" s="14">
        <v>3.74</v>
      </c>
      <c r="W7" s="14">
        <v>3.84</v>
      </c>
      <c r="X7" s="14">
        <v>3.7</v>
      </c>
      <c r="Y7" s="14">
        <f t="shared" si="5"/>
        <v>3.7600000000000002</v>
      </c>
      <c r="Z7" s="14">
        <v>41.04</v>
      </c>
      <c r="AA7" s="14">
        <v>39.92</v>
      </c>
      <c r="AB7" s="14">
        <v>40.22</v>
      </c>
      <c r="AC7" s="14">
        <f t="shared" si="6"/>
        <v>40.393333333333338</v>
      </c>
      <c r="AD7" s="14">
        <v>1534.3</v>
      </c>
      <c r="AE7" s="18" t="s">
        <v>126</v>
      </c>
      <c r="AF7" s="23">
        <f t="shared" si="7"/>
        <v>2.1206666666666671</v>
      </c>
      <c r="AG7" s="15">
        <v>15</v>
      </c>
      <c r="AH7" s="24">
        <f t="shared" si="8"/>
        <v>9.4600000000000009</v>
      </c>
      <c r="AI7" s="24">
        <f t="shared" si="9"/>
        <v>9.4759999999999991</v>
      </c>
      <c r="AJ7" s="19">
        <f t="shared" si="10"/>
        <v>63.025081963942675</v>
      </c>
      <c r="AK7" s="19">
        <f t="shared" si="11"/>
        <v>63.131678297074068</v>
      </c>
      <c r="AL7" s="25">
        <f t="shared" si="12"/>
        <v>63.078380130508371</v>
      </c>
    </row>
    <row r="8" spans="1:38" x14ac:dyDescent="0.25">
      <c r="A8" s="19" t="s">
        <v>113</v>
      </c>
      <c r="B8" s="14">
        <v>23.1</v>
      </c>
      <c r="C8" s="14">
        <v>22.56</v>
      </c>
      <c r="D8" s="14">
        <v>24.22</v>
      </c>
      <c r="E8" s="14">
        <f t="shared" si="0"/>
        <v>23.293333333333333</v>
      </c>
      <c r="F8" s="14">
        <v>23.74</v>
      </c>
      <c r="G8" s="14">
        <v>24.6</v>
      </c>
      <c r="H8" s="14">
        <v>22.64</v>
      </c>
      <c r="I8" s="14">
        <f t="shared" si="1"/>
        <v>23.66</v>
      </c>
      <c r="J8" s="14">
        <v>10</v>
      </c>
      <c r="K8" s="14">
        <v>9.7200000000000006</v>
      </c>
      <c r="L8" s="14">
        <v>9.76</v>
      </c>
      <c r="M8" s="14">
        <f t="shared" si="2"/>
        <v>9.8266666666666662</v>
      </c>
      <c r="N8" s="14">
        <v>9.6999999999999993</v>
      </c>
      <c r="O8" s="14">
        <v>9.66</v>
      </c>
      <c r="P8" s="14">
        <v>9.64</v>
      </c>
      <c r="Q8" s="14">
        <f t="shared" si="3"/>
        <v>9.6666666666666661</v>
      </c>
      <c r="R8" s="14">
        <v>3.8</v>
      </c>
      <c r="S8" s="14">
        <v>3.6</v>
      </c>
      <c r="T8" s="14">
        <v>3.84</v>
      </c>
      <c r="U8" s="14">
        <f t="shared" si="4"/>
        <v>3.7466666666666666</v>
      </c>
      <c r="V8" s="14">
        <v>3.78</v>
      </c>
      <c r="W8" s="14">
        <v>3.74</v>
      </c>
      <c r="X8" s="14">
        <v>3.78</v>
      </c>
      <c r="Y8" s="14">
        <f t="shared" si="5"/>
        <v>3.7666666666666662</v>
      </c>
      <c r="Z8" s="14">
        <v>40.46</v>
      </c>
      <c r="AA8" s="14">
        <v>40.9</v>
      </c>
      <c r="AB8" s="14">
        <v>39.28</v>
      </c>
      <c r="AC8" s="14">
        <f t="shared" si="6"/>
        <v>40.213333333333331</v>
      </c>
      <c r="AD8" s="14">
        <v>1513.5</v>
      </c>
      <c r="AE8" s="18" t="s">
        <v>126</v>
      </c>
      <c r="AF8" s="23">
        <f t="shared" si="7"/>
        <v>2.0720000000000001</v>
      </c>
      <c r="AG8" s="15">
        <v>15</v>
      </c>
      <c r="AH8" s="24">
        <f t="shared" si="8"/>
        <v>9.5920000000000005</v>
      </c>
      <c r="AI8" s="24">
        <f t="shared" si="9"/>
        <v>9.5146666666666668</v>
      </c>
      <c r="AJ8" s="19">
        <f t="shared" si="10"/>
        <v>62.437972751259394</v>
      </c>
      <c r="AK8" s="19">
        <f t="shared" si="11"/>
        <v>61.934580699608979</v>
      </c>
      <c r="AL8" s="25">
        <f t="shared" si="12"/>
        <v>62.186276725434183</v>
      </c>
    </row>
    <row r="9" spans="1:38" x14ac:dyDescent="0.25">
      <c r="A9" s="19" t="s">
        <v>114</v>
      </c>
      <c r="B9" s="14">
        <v>23.92</v>
      </c>
      <c r="C9" s="14">
        <v>23.52</v>
      </c>
      <c r="D9" s="14">
        <v>24.32</v>
      </c>
      <c r="E9" s="14">
        <f t="shared" si="0"/>
        <v>23.919999999999998</v>
      </c>
      <c r="F9" s="14">
        <v>23.62</v>
      </c>
      <c r="G9" s="14">
        <v>23.34</v>
      </c>
      <c r="H9" s="14">
        <v>24.52</v>
      </c>
      <c r="I9" s="14">
        <f t="shared" si="1"/>
        <v>23.826666666666668</v>
      </c>
      <c r="J9" s="14">
        <v>9.82</v>
      </c>
      <c r="K9" s="14">
        <v>11.62</v>
      </c>
      <c r="L9" s="14">
        <v>10.82</v>
      </c>
      <c r="M9" s="14">
        <f t="shared" si="2"/>
        <v>10.753333333333332</v>
      </c>
      <c r="N9" s="14">
        <v>8.1199999999999992</v>
      </c>
      <c r="O9" s="14">
        <v>9.64</v>
      </c>
      <c r="P9" s="14">
        <v>10</v>
      </c>
      <c r="Q9" s="14">
        <f t="shared" si="3"/>
        <v>9.2533333333333321</v>
      </c>
      <c r="R9" s="14">
        <v>4.0199999999999996</v>
      </c>
      <c r="S9" s="14">
        <v>3.82</v>
      </c>
      <c r="T9" s="14">
        <v>3.86</v>
      </c>
      <c r="U9" s="14">
        <f t="shared" si="4"/>
        <v>3.9</v>
      </c>
      <c r="V9" s="14">
        <v>3.94</v>
      </c>
      <c r="W9" s="14">
        <v>3.92</v>
      </c>
      <c r="X9" s="14">
        <v>3.98</v>
      </c>
      <c r="Y9" s="14">
        <f t="shared" si="5"/>
        <v>3.9466666666666668</v>
      </c>
      <c r="Z9" s="14">
        <v>80.5</v>
      </c>
      <c r="AA9" s="14">
        <v>84.22</v>
      </c>
      <c r="AB9" s="14">
        <v>80.599999999999994</v>
      </c>
      <c r="AC9" s="14">
        <f t="shared" si="6"/>
        <v>81.773333333333326</v>
      </c>
      <c r="AD9" s="14">
        <v>3188.9</v>
      </c>
      <c r="AE9" s="18" t="s">
        <v>126</v>
      </c>
      <c r="AF9" s="23">
        <f t="shared" si="7"/>
        <v>6.1766666666666667</v>
      </c>
      <c r="AG9" s="15">
        <v>15</v>
      </c>
      <c r="AH9" s="24">
        <f t="shared" si="8"/>
        <v>9.4359999999999999</v>
      </c>
      <c r="AI9" s="24">
        <f t="shared" si="9"/>
        <v>9.445333333333334</v>
      </c>
      <c r="AJ9" s="19">
        <f t="shared" si="10"/>
        <v>183.10152840497801</v>
      </c>
      <c r="AK9" s="19">
        <f t="shared" si="11"/>
        <v>183.28263773079897</v>
      </c>
      <c r="AL9" s="25">
        <f t="shared" si="12"/>
        <v>183.19208306788849</v>
      </c>
    </row>
    <row r="10" spans="1:38" x14ac:dyDescent="0.25">
      <c r="A10" s="19" t="s">
        <v>115</v>
      </c>
      <c r="B10" s="14">
        <v>23.22</v>
      </c>
      <c r="C10" s="14">
        <v>24.98</v>
      </c>
      <c r="D10" s="14">
        <v>23.62</v>
      </c>
      <c r="E10" s="14">
        <f t="shared" si="0"/>
        <v>23.94</v>
      </c>
      <c r="F10" s="14">
        <v>23.44</v>
      </c>
      <c r="G10" s="14">
        <v>25.68</v>
      </c>
      <c r="H10" s="14">
        <v>23.12</v>
      </c>
      <c r="I10" s="14">
        <f t="shared" si="1"/>
        <v>24.080000000000002</v>
      </c>
      <c r="J10" s="14">
        <v>8.42</v>
      </c>
      <c r="K10" s="14">
        <v>9.94</v>
      </c>
      <c r="L10" s="14">
        <v>9.76</v>
      </c>
      <c r="M10" s="14">
        <f t="shared" si="2"/>
        <v>9.3733333333333331</v>
      </c>
      <c r="N10" s="14">
        <v>9.4600000000000009</v>
      </c>
      <c r="O10" s="14">
        <v>7.64</v>
      </c>
      <c r="P10" s="14">
        <v>8.58</v>
      </c>
      <c r="Q10" s="14">
        <f t="shared" si="3"/>
        <v>8.56</v>
      </c>
      <c r="R10" s="14">
        <v>3.72</v>
      </c>
      <c r="S10" s="14">
        <v>3.84</v>
      </c>
      <c r="T10" s="14">
        <v>3.86</v>
      </c>
      <c r="U10" s="14">
        <f t="shared" si="4"/>
        <v>3.8066666666666666</v>
      </c>
      <c r="V10" s="14">
        <v>3.76</v>
      </c>
      <c r="W10" s="14">
        <v>4</v>
      </c>
      <c r="X10" s="14">
        <v>3.96</v>
      </c>
      <c r="Y10" s="14">
        <f t="shared" si="5"/>
        <v>3.9066666666666663</v>
      </c>
      <c r="Z10" s="14">
        <v>79.62</v>
      </c>
      <c r="AA10" s="14">
        <v>81.98</v>
      </c>
      <c r="AB10" s="14">
        <v>80.38</v>
      </c>
      <c r="AC10" s="14">
        <f t="shared" si="6"/>
        <v>80.660000000000011</v>
      </c>
      <c r="AD10" s="14">
        <v>3091.1</v>
      </c>
      <c r="AE10" s="18" t="s">
        <v>126</v>
      </c>
      <c r="AF10" s="23">
        <f t="shared" si="7"/>
        <v>6.2726666666666677</v>
      </c>
      <c r="AG10" s="15">
        <v>15</v>
      </c>
      <c r="AH10" s="24">
        <f t="shared" si="8"/>
        <v>9.4506666666666668</v>
      </c>
      <c r="AI10" s="24">
        <f t="shared" si="9"/>
        <v>9.4026666666666667</v>
      </c>
      <c r="AJ10" s="19">
        <f t="shared" si="10"/>
        <v>186.23638269139173</v>
      </c>
      <c r="AK10" s="19">
        <f t="shared" si="11"/>
        <v>185.29048684250768</v>
      </c>
      <c r="AL10" s="25">
        <f t="shared" si="12"/>
        <v>185.7634347669497</v>
      </c>
    </row>
    <row r="11" spans="1:38" x14ac:dyDescent="0.25">
      <c r="A11" s="19" t="s">
        <v>116</v>
      </c>
      <c r="B11" s="14">
        <v>24.58</v>
      </c>
      <c r="C11" s="14">
        <v>22.96</v>
      </c>
      <c r="D11" s="14">
        <v>24.46</v>
      </c>
      <c r="E11" s="14">
        <f t="shared" si="0"/>
        <v>24</v>
      </c>
      <c r="F11" s="14">
        <v>24.86</v>
      </c>
      <c r="G11" s="14">
        <v>23.78</v>
      </c>
      <c r="H11" s="14">
        <v>22.86</v>
      </c>
      <c r="I11" s="14">
        <f t="shared" si="1"/>
        <v>23.833333333333332</v>
      </c>
      <c r="J11" s="14">
        <v>9.66</v>
      </c>
      <c r="K11" s="14">
        <v>9.32</v>
      </c>
      <c r="L11" s="14">
        <v>8.64</v>
      </c>
      <c r="M11" s="14">
        <f t="shared" si="2"/>
        <v>9.206666666666667</v>
      </c>
      <c r="N11" s="14">
        <v>9.4600000000000009</v>
      </c>
      <c r="O11" s="14">
        <v>9.84</v>
      </c>
      <c r="P11" s="14">
        <v>9.64</v>
      </c>
      <c r="Q11" s="14">
        <f t="shared" si="3"/>
        <v>9.6466666666666665</v>
      </c>
      <c r="R11" s="14">
        <v>3.84</v>
      </c>
      <c r="S11" s="14">
        <v>3.86</v>
      </c>
      <c r="T11" s="14">
        <v>3.72</v>
      </c>
      <c r="U11" s="14">
        <f t="shared" si="4"/>
        <v>3.8066666666666666</v>
      </c>
      <c r="V11" s="14">
        <v>3.96</v>
      </c>
      <c r="W11" s="14">
        <v>3.82</v>
      </c>
      <c r="X11" s="14">
        <v>3.74</v>
      </c>
      <c r="Y11" s="14">
        <f t="shared" si="5"/>
        <v>3.84</v>
      </c>
      <c r="Z11" s="14">
        <v>78.94</v>
      </c>
      <c r="AA11" s="14">
        <v>79.36</v>
      </c>
      <c r="AB11" s="14">
        <v>79.099999999999994</v>
      </c>
      <c r="AC11" s="14">
        <f t="shared" si="6"/>
        <v>79.13333333333334</v>
      </c>
      <c r="AD11" s="14">
        <v>3052</v>
      </c>
      <c r="AE11" s="18" t="s">
        <v>126</v>
      </c>
      <c r="AF11" s="23">
        <f t="shared" si="7"/>
        <v>6.0280000000000005</v>
      </c>
      <c r="AG11" s="15">
        <v>15</v>
      </c>
      <c r="AH11" s="24">
        <f t="shared" si="8"/>
        <v>9.4386666666666663</v>
      </c>
      <c r="AI11" s="24">
        <f t="shared" si="9"/>
        <v>9.4653333333333336</v>
      </c>
      <c r="AJ11" s="19">
        <f t="shared" si="10"/>
        <v>178.74494364216829</v>
      </c>
      <c r="AK11" s="19">
        <f t="shared" si="11"/>
        <v>179.24994418925735</v>
      </c>
      <c r="AL11" s="25">
        <f t="shared" si="12"/>
        <v>178.99744391571284</v>
      </c>
    </row>
    <row r="12" spans="1:38" x14ac:dyDescent="0.25">
      <c r="A12" s="19" t="s">
        <v>117</v>
      </c>
      <c r="B12" s="14">
        <v>24.72</v>
      </c>
      <c r="C12" s="14">
        <v>23.28</v>
      </c>
      <c r="D12" s="14">
        <v>22.46</v>
      </c>
      <c r="E12" s="14">
        <f t="shared" si="0"/>
        <v>23.486666666666668</v>
      </c>
      <c r="F12" s="14">
        <v>23.16</v>
      </c>
      <c r="G12" s="14">
        <v>23.98</v>
      </c>
      <c r="H12" s="14">
        <v>24.82</v>
      </c>
      <c r="I12" s="14">
        <f t="shared" si="1"/>
        <v>23.986666666666668</v>
      </c>
      <c r="J12" s="14">
        <v>9.52</v>
      </c>
      <c r="K12" s="14">
        <v>9.82</v>
      </c>
      <c r="L12" s="14">
        <v>9.48</v>
      </c>
      <c r="M12" s="14">
        <f t="shared" si="2"/>
        <v>9.6066666666666674</v>
      </c>
      <c r="N12" s="14">
        <v>9.6199999999999992</v>
      </c>
      <c r="O12" s="14">
        <v>9.64</v>
      </c>
      <c r="P12" s="14">
        <v>9.92</v>
      </c>
      <c r="Q12" s="14">
        <f t="shared" si="3"/>
        <v>9.7266666666666666</v>
      </c>
      <c r="R12" s="14">
        <v>3.82</v>
      </c>
      <c r="S12" s="14">
        <v>3.88</v>
      </c>
      <c r="T12" s="14">
        <v>3.76</v>
      </c>
      <c r="U12" s="14">
        <f t="shared" si="4"/>
        <v>3.82</v>
      </c>
      <c r="V12" s="14">
        <v>3.84</v>
      </c>
      <c r="W12" s="14">
        <v>3.66</v>
      </c>
      <c r="X12" s="14">
        <v>3.82</v>
      </c>
      <c r="Y12" s="14">
        <f t="shared" si="5"/>
        <v>3.7733333333333334</v>
      </c>
      <c r="Z12" s="14">
        <v>81.88</v>
      </c>
      <c r="AA12" s="14">
        <v>81.56</v>
      </c>
      <c r="AB12" s="14">
        <v>82.86</v>
      </c>
      <c r="AC12" s="14">
        <f t="shared" si="6"/>
        <v>82.100000000000009</v>
      </c>
      <c r="AD12" s="14">
        <v>3162.9</v>
      </c>
      <c r="AE12" s="18" t="s">
        <v>126</v>
      </c>
      <c r="AF12" s="23">
        <f t="shared" si="7"/>
        <v>6.2766666666666673</v>
      </c>
      <c r="AG12" s="15">
        <v>15</v>
      </c>
      <c r="AH12" s="24">
        <f t="shared" si="8"/>
        <v>9.538666666666666</v>
      </c>
      <c r="AI12" s="24">
        <f t="shared" si="9"/>
        <v>9.4480000000000004</v>
      </c>
      <c r="AJ12" s="19">
        <f t="shared" si="10"/>
        <v>188.09039150151261</v>
      </c>
      <c r="AK12" s="19">
        <f t="shared" si="11"/>
        <v>186.30255999157376</v>
      </c>
      <c r="AL12" s="25">
        <f t="shared" si="12"/>
        <v>187.19647574654317</v>
      </c>
    </row>
    <row r="13" spans="1:38" x14ac:dyDescent="0.25">
      <c r="A13" s="19" t="s">
        <v>118</v>
      </c>
      <c r="B13" s="14">
        <v>24.12</v>
      </c>
      <c r="C13" s="14">
        <v>23.94</v>
      </c>
      <c r="D13" s="14">
        <v>23.82</v>
      </c>
      <c r="E13" s="14">
        <f t="shared" si="0"/>
        <v>23.959999999999997</v>
      </c>
      <c r="F13" s="14">
        <v>21.92</v>
      </c>
      <c r="G13" s="14">
        <v>24.74</v>
      </c>
      <c r="H13" s="14">
        <v>24.42</v>
      </c>
      <c r="I13" s="14">
        <f t="shared" si="1"/>
        <v>23.693333333333332</v>
      </c>
      <c r="J13" s="14">
        <v>9.32</v>
      </c>
      <c r="K13" s="14">
        <v>9.5399999999999991</v>
      </c>
      <c r="L13" s="14">
        <v>10.08</v>
      </c>
      <c r="M13" s="14">
        <f t="shared" si="2"/>
        <v>9.6466666666666665</v>
      </c>
      <c r="N13" s="14">
        <v>9.26</v>
      </c>
      <c r="O13" s="14">
        <v>9.42</v>
      </c>
      <c r="P13" s="14">
        <v>9.98</v>
      </c>
      <c r="Q13" s="14">
        <f t="shared" si="3"/>
        <v>9.5533333333333328</v>
      </c>
      <c r="R13" s="14">
        <v>3.88</v>
      </c>
      <c r="S13" s="14">
        <v>3.86</v>
      </c>
      <c r="T13" s="14">
        <v>3.86</v>
      </c>
      <c r="U13" s="14">
        <f t="shared" si="4"/>
        <v>3.8666666666666667</v>
      </c>
      <c r="V13" s="14">
        <v>3.64</v>
      </c>
      <c r="W13" s="14">
        <v>3.64</v>
      </c>
      <c r="X13" s="14">
        <v>3.94</v>
      </c>
      <c r="Y13" s="14">
        <f t="shared" si="5"/>
        <v>3.74</v>
      </c>
      <c r="Z13" s="14">
        <v>80.459999999999994</v>
      </c>
      <c r="AA13" s="14">
        <v>81.56</v>
      </c>
      <c r="AB13" s="14">
        <v>81.28</v>
      </c>
      <c r="AC13" s="14">
        <f t="shared" si="6"/>
        <v>81.099999999999994</v>
      </c>
      <c r="AD13" s="14">
        <v>3128.9</v>
      </c>
      <c r="AE13" s="18" t="s">
        <v>126</v>
      </c>
      <c r="AF13" s="23">
        <f t="shared" si="7"/>
        <v>6.1899999999999995</v>
      </c>
      <c r="AG13" s="15">
        <v>15</v>
      </c>
      <c r="AH13" s="24">
        <f t="shared" si="8"/>
        <v>9.4346666666666668</v>
      </c>
      <c r="AI13" s="24">
        <f t="shared" si="9"/>
        <v>9.5133333333333336</v>
      </c>
      <c r="AJ13" s="19">
        <f t="shared" si="10"/>
        <v>183.47085403733402</v>
      </c>
      <c r="AK13" s="19">
        <f t="shared" si="11"/>
        <v>185.00064210802407</v>
      </c>
      <c r="AL13" s="25">
        <f t="shared" si="12"/>
        <v>184.23574807267903</v>
      </c>
    </row>
    <row r="14" spans="1:38" x14ac:dyDescent="0.25">
      <c r="A14" s="19" t="s">
        <v>119</v>
      </c>
      <c r="B14" s="14">
        <v>22.26</v>
      </c>
      <c r="C14" s="14">
        <v>22.98</v>
      </c>
      <c r="D14" s="14">
        <v>25.06</v>
      </c>
      <c r="E14" s="14">
        <f t="shared" si="0"/>
        <v>23.433333333333334</v>
      </c>
      <c r="F14" s="14">
        <v>24.04</v>
      </c>
      <c r="G14" s="14">
        <v>23.78</v>
      </c>
      <c r="H14" s="14">
        <v>24.3</v>
      </c>
      <c r="I14" s="14">
        <f t="shared" si="1"/>
        <v>24.040000000000003</v>
      </c>
      <c r="J14" s="14">
        <v>10.16</v>
      </c>
      <c r="K14" s="14">
        <v>9.6999999999999993</v>
      </c>
      <c r="L14" s="14">
        <v>10.02</v>
      </c>
      <c r="M14" s="14">
        <f t="shared" si="2"/>
        <v>9.9599999999999991</v>
      </c>
      <c r="N14" s="14">
        <v>9.5399999999999991</v>
      </c>
      <c r="O14" s="14">
        <v>8.7799999999999994</v>
      </c>
      <c r="P14" s="14">
        <v>10.1</v>
      </c>
      <c r="Q14" s="14">
        <f t="shared" si="3"/>
        <v>9.4733333333333345</v>
      </c>
      <c r="R14" s="14">
        <v>3.78</v>
      </c>
      <c r="S14" s="14">
        <v>3.74</v>
      </c>
      <c r="T14" s="14">
        <v>4.04</v>
      </c>
      <c r="U14" s="14">
        <f t="shared" si="4"/>
        <v>3.8533333333333331</v>
      </c>
      <c r="V14" s="14">
        <v>3.64</v>
      </c>
      <c r="W14" s="14">
        <v>3.82</v>
      </c>
      <c r="X14" s="14">
        <v>3.84</v>
      </c>
      <c r="Y14" s="14">
        <f t="shared" si="5"/>
        <v>3.7666666666666671</v>
      </c>
      <c r="Z14" s="14">
        <v>79.22</v>
      </c>
      <c r="AA14" s="14">
        <v>78.540000000000006</v>
      </c>
      <c r="AB14" s="14">
        <v>78.959999999999994</v>
      </c>
      <c r="AC14" s="14">
        <f t="shared" si="6"/>
        <v>78.906666666666652</v>
      </c>
      <c r="AD14" s="14">
        <v>3028</v>
      </c>
      <c r="AE14" s="18" t="s">
        <v>38</v>
      </c>
      <c r="AF14" s="23">
        <f t="shared" si="7"/>
        <v>5.9473333333333311</v>
      </c>
      <c r="AG14" s="15">
        <v>15</v>
      </c>
      <c r="AH14" s="24">
        <f t="shared" si="8"/>
        <v>9.5426666666666673</v>
      </c>
      <c r="AI14" s="24">
        <f t="shared" si="9"/>
        <v>9.4386666666666663</v>
      </c>
      <c r="AJ14" s="19">
        <f t="shared" si="10"/>
        <v>178.29612594183257</v>
      </c>
      <c r="AK14" s="19">
        <f t="shared" si="11"/>
        <v>176.35297967615381</v>
      </c>
      <c r="AL14" s="25">
        <f t="shared" si="12"/>
        <v>177.32455280899319</v>
      </c>
    </row>
    <row r="15" spans="1:38" x14ac:dyDescent="0.25">
      <c r="A15" s="19" t="s">
        <v>120</v>
      </c>
      <c r="B15" s="14">
        <v>21.86</v>
      </c>
      <c r="C15" s="14">
        <v>24.8</v>
      </c>
      <c r="D15" s="14">
        <v>24.28</v>
      </c>
      <c r="E15" s="14">
        <f t="shared" si="0"/>
        <v>23.646666666666665</v>
      </c>
      <c r="F15" s="14">
        <v>23.54</v>
      </c>
      <c r="G15" s="14">
        <v>23.6</v>
      </c>
      <c r="H15" s="14">
        <v>24.46</v>
      </c>
      <c r="I15" s="14">
        <f t="shared" si="1"/>
        <v>23.866666666666664</v>
      </c>
      <c r="J15" s="14">
        <v>10.32</v>
      </c>
      <c r="K15" s="14">
        <v>10.28</v>
      </c>
      <c r="L15" s="14">
        <v>10.68</v>
      </c>
      <c r="M15" s="14">
        <f t="shared" si="2"/>
        <v>10.426666666666668</v>
      </c>
      <c r="N15" s="14">
        <v>11.92</v>
      </c>
      <c r="O15" s="14">
        <v>10.66</v>
      </c>
      <c r="P15" s="14">
        <v>11.58</v>
      </c>
      <c r="Q15" s="14">
        <f t="shared" si="3"/>
        <v>11.386666666666665</v>
      </c>
      <c r="R15" s="14">
        <v>3.58</v>
      </c>
      <c r="S15" s="14">
        <v>3.82</v>
      </c>
      <c r="T15" s="14">
        <v>3.64</v>
      </c>
      <c r="U15" s="14">
        <f t="shared" si="4"/>
        <v>3.68</v>
      </c>
      <c r="V15" s="14">
        <v>3.64</v>
      </c>
      <c r="W15" s="14">
        <v>3.5</v>
      </c>
      <c r="X15" s="14">
        <v>3.68</v>
      </c>
      <c r="Y15" s="14">
        <f t="shared" si="5"/>
        <v>3.6066666666666669</v>
      </c>
      <c r="Z15" s="14">
        <v>59.98</v>
      </c>
      <c r="AA15" s="14">
        <v>58.74</v>
      </c>
      <c r="AB15" s="14">
        <v>59.68</v>
      </c>
      <c r="AC15" s="14">
        <f t="shared" si="6"/>
        <v>59.466666666666669</v>
      </c>
      <c r="AD15" s="14">
        <v>2273.6</v>
      </c>
      <c r="AE15" s="18" t="s">
        <v>38</v>
      </c>
      <c r="AF15" s="23">
        <f t="shared" si="7"/>
        <v>3.7653333333333334</v>
      </c>
      <c r="AG15" s="15">
        <v>15</v>
      </c>
      <c r="AH15" s="24">
        <f t="shared" si="8"/>
        <v>9.5346666666666664</v>
      </c>
      <c r="AI15" s="24">
        <f t="shared" si="9"/>
        <v>9.5053333333333345</v>
      </c>
      <c r="AJ15" s="19">
        <f t="shared" si="10"/>
        <v>112.78694059000428</v>
      </c>
      <c r="AK15" s="19">
        <f t="shared" si="11"/>
        <v>112.43995237954699</v>
      </c>
      <c r="AL15" s="25">
        <f t="shared" si="12"/>
        <v>112.61344648477564</v>
      </c>
    </row>
    <row r="16" spans="1:38" x14ac:dyDescent="0.25">
      <c r="A16" s="19" t="s">
        <v>121</v>
      </c>
      <c r="B16" s="14">
        <v>24.7</v>
      </c>
      <c r="C16" s="14">
        <v>24.74</v>
      </c>
      <c r="D16" s="14">
        <v>22.42</v>
      </c>
      <c r="E16" s="14">
        <f t="shared" si="0"/>
        <v>23.953333333333333</v>
      </c>
      <c r="F16" s="14">
        <v>24.7</v>
      </c>
      <c r="G16" s="14">
        <v>24.02</v>
      </c>
      <c r="H16" s="14">
        <v>24.54</v>
      </c>
      <c r="I16" s="14">
        <f t="shared" si="1"/>
        <v>24.419999999999998</v>
      </c>
      <c r="J16" s="14">
        <v>9.6999999999999993</v>
      </c>
      <c r="K16" s="14">
        <v>9.48</v>
      </c>
      <c r="L16" s="14">
        <v>9.92</v>
      </c>
      <c r="M16" s="14">
        <f t="shared" si="2"/>
        <v>9.7000000000000011</v>
      </c>
      <c r="N16" s="14">
        <v>10.3</v>
      </c>
      <c r="O16" s="14">
        <v>10.38</v>
      </c>
      <c r="P16" s="14">
        <v>9.68</v>
      </c>
      <c r="Q16" s="14">
        <f t="shared" si="3"/>
        <v>10.119999999999999</v>
      </c>
      <c r="R16" s="14">
        <v>3.74</v>
      </c>
      <c r="S16" s="14">
        <v>3.86</v>
      </c>
      <c r="T16" s="14">
        <v>3.6</v>
      </c>
      <c r="U16" s="14">
        <f t="shared" si="4"/>
        <v>3.7333333333333329</v>
      </c>
      <c r="V16" s="14">
        <v>3.84</v>
      </c>
      <c r="W16" s="14">
        <v>3.64</v>
      </c>
      <c r="X16" s="14">
        <v>3.6</v>
      </c>
      <c r="Y16" s="14">
        <f t="shared" si="5"/>
        <v>3.6933333333333334</v>
      </c>
      <c r="Z16" s="14">
        <v>61.28</v>
      </c>
      <c r="AA16" s="14">
        <v>61.28</v>
      </c>
      <c r="AB16" s="14">
        <v>60.24</v>
      </c>
      <c r="AC16" s="14">
        <f t="shared" si="6"/>
        <v>60.933333333333337</v>
      </c>
      <c r="AD16" s="14">
        <v>2357</v>
      </c>
      <c r="AE16" s="18" t="s">
        <v>38</v>
      </c>
      <c r="AF16" s="23">
        <f t="shared" si="7"/>
        <v>4.1113333333333335</v>
      </c>
      <c r="AG16" s="15">
        <v>15</v>
      </c>
      <c r="AH16" s="24">
        <f t="shared" si="8"/>
        <v>9.4626666666666672</v>
      </c>
      <c r="AI16" s="24">
        <f t="shared" si="9"/>
        <v>9.3773333333333344</v>
      </c>
      <c r="AJ16" s="19">
        <f t="shared" si="10"/>
        <v>122.22107630809116</v>
      </c>
      <c r="AK16" s="19">
        <f t="shared" si="11"/>
        <v>121.11889948919335</v>
      </c>
      <c r="AL16" s="25">
        <f t="shared" si="12"/>
        <v>121.66998789864226</v>
      </c>
    </row>
    <row r="17" spans="1:38" x14ac:dyDescent="0.25">
      <c r="A17" s="19" t="s">
        <v>122</v>
      </c>
      <c r="B17" s="14">
        <v>24.88</v>
      </c>
      <c r="C17" s="14">
        <v>23.34</v>
      </c>
      <c r="D17" s="14">
        <v>24.18</v>
      </c>
      <c r="E17" s="14">
        <f t="shared" si="0"/>
        <v>24.133333333333336</v>
      </c>
      <c r="F17" s="14">
        <v>25</v>
      </c>
      <c r="G17" s="14">
        <v>23.32</v>
      </c>
      <c r="H17" s="14">
        <v>22.96</v>
      </c>
      <c r="I17" s="14">
        <f t="shared" si="1"/>
        <v>23.76</v>
      </c>
      <c r="J17" s="14">
        <v>10.02</v>
      </c>
      <c r="K17" s="14">
        <v>10.039999999999999</v>
      </c>
      <c r="L17" s="14">
        <v>9.5</v>
      </c>
      <c r="M17" s="14">
        <f t="shared" si="2"/>
        <v>9.8533333333333335</v>
      </c>
      <c r="N17" s="14">
        <v>9.4</v>
      </c>
      <c r="O17" s="14">
        <v>10.32</v>
      </c>
      <c r="P17" s="14">
        <v>9.6</v>
      </c>
      <c r="Q17" s="14">
        <f t="shared" si="3"/>
        <v>9.7733333333333334</v>
      </c>
      <c r="R17" s="14">
        <v>3.78</v>
      </c>
      <c r="S17" s="14">
        <v>3.62</v>
      </c>
      <c r="T17" s="14">
        <v>3.66</v>
      </c>
      <c r="U17" s="14">
        <f t="shared" si="4"/>
        <v>3.686666666666667</v>
      </c>
      <c r="V17" s="14">
        <v>3.7</v>
      </c>
      <c r="W17" s="14">
        <v>3.58</v>
      </c>
      <c r="X17" s="14">
        <v>3.72</v>
      </c>
      <c r="Y17" s="14">
        <f t="shared" si="5"/>
        <v>3.6666666666666665</v>
      </c>
      <c r="Z17" s="14">
        <v>60.8</v>
      </c>
      <c r="AA17" s="14">
        <v>60.28</v>
      </c>
      <c r="AB17" s="14">
        <v>60.7</v>
      </c>
      <c r="AC17" s="14">
        <f t="shared" si="6"/>
        <v>60.593333333333334</v>
      </c>
      <c r="AD17" s="14">
        <v>2344.6999999999998</v>
      </c>
      <c r="AE17" s="18" t="s">
        <v>38</v>
      </c>
      <c r="AF17" s="23">
        <f t="shared" si="7"/>
        <v>4.0966666666666667</v>
      </c>
      <c r="AG17" s="15">
        <v>15</v>
      </c>
      <c r="AH17" s="24">
        <f t="shared" si="8"/>
        <v>9.4359999999999999</v>
      </c>
      <c r="AI17" s="24">
        <f t="shared" si="9"/>
        <v>9.5146666666666668</v>
      </c>
      <c r="AJ17" s="19">
        <f t="shared" si="10"/>
        <v>121.44186638408956</v>
      </c>
      <c r="AK17" s="19">
        <f t="shared" si="11"/>
        <v>122.45431093922045</v>
      </c>
      <c r="AL17" s="25">
        <f t="shared" si="12"/>
        <v>121.94808866165501</v>
      </c>
    </row>
    <row r="18" spans="1:38" x14ac:dyDescent="0.25">
      <c r="A18" s="19" t="s">
        <v>123</v>
      </c>
      <c r="B18" s="14">
        <v>24.08</v>
      </c>
      <c r="C18" s="14">
        <v>22.56</v>
      </c>
      <c r="D18" s="14">
        <v>24.58</v>
      </c>
      <c r="E18" s="14">
        <f t="shared" si="0"/>
        <v>23.74</v>
      </c>
      <c r="F18" s="14">
        <v>24.58</v>
      </c>
      <c r="G18" s="14">
        <v>23.54</v>
      </c>
      <c r="H18" s="14">
        <v>23.44</v>
      </c>
      <c r="I18" s="14">
        <f t="shared" si="1"/>
        <v>23.853333333333335</v>
      </c>
      <c r="J18" s="14">
        <v>9.82</v>
      </c>
      <c r="K18" s="14">
        <v>10.38</v>
      </c>
      <c r="L18" s="14">
        <v>9.7799999999999994</v>
      </c>
      <c r="M18" s="14">
        <f t="shared" si="2"/>
        <v>9.9933333333333341</v>
      </c>
      <c r="N18" s="14">
        <v>9.7200000000000006</v>
      </c>
      <c r="O18" s="14">
        <v>9.48</v>
      </c>
      <c r="P18" s="14">
        <v>9.64</v>
      </c>
      <c r="Q18" s="14">
        <f t="shared" si="3"/>
        <v>9.6133333333333351</v>
      </c>
      <c r="R18" s="14">
        <v>3.74</v>
      </c>
      <c r="S18" s="14">
        <v>3.7</v>
      </c>
      <c r="T18" s="14">
        <v>3.78</v>
      </c>
      <c r="U18" s="14">
        <f t="shared" si="4"/>
        <v>3.74</v>
      </c>
      <c r="V18" s="14">
        <v>3.66</v>
      </c>
      <c r="W18" s="14">
        <v>3.78</v>
      </c>
      <c r="X18" s="14">
        <v>3.94</v>
      </c>
      <c r="Y18" s="14">
        <f t="shared" si="5"/>
        <v>3.793333333333333</v>
      </c>
      <c r="Z18" s="14">
        <v>60.38</v>
      </c>
      <c r="AA18" s="14">
        <v>62.14</v>
      </c>
      <c r="AB18" s="14">
        <v>61.18</v>
      </c>
      <c r="AC18" s="14">
        <f t="shared" si="6"/>
        <v>61.233333333333341</v>
      </c>
      <c r="AD18" s="14">
        <v>2362.9</v>
      </c>
      <c r="AE18" s="18" t="s">
        <v>38</v>
      </c>
      <c r="AF18" s="23">
        <f t="shared" si="7"/>
        <v>4.1626666666666674</v>
      </c>
      <c r="AG18" s="15">
        <v>15</v>
      </c>
      <c r="AH18" s="24">
        <f t="shared" si="8"/>
        <v>9.5040000000000013</v>
      </c>
      <c r="AI18" s="24">
        <f t="shared" si="9"/>
        <v>9.4706666666666663</v>
      </c>
      <c r="AJ18" s="19">
        <f t="shared" si="10"/>
        <v>124.28763829583698</v>
      </c>
      <c r="AK18" s="19">
        <f t="shared" si="11"/>
        <v>123.85172486185886</v>
      </c>
      <c r="AL18" s="25">
        <f t="shared" si="12"/>
        <v>124.06968157884792</v>
      </c>
    </row>
    <row r="19" spans="1:38" x14ac:dyDescent="0.25">
      <c r="A19" s="19" t="s">
        <v>124</v>
      </c>
      <c r="B19" s="14">
        <v>23.8</v>
      </c>
      <c r="C19" s="14">
        <v>24.58</v>
      </c>
      <c r="D19" s="14">
        <v>24</v>
      </c>
      <c r="E19" s="14">
        <f t="shared" si="0"/>
        <v>24.126666666666665</v>
      </c>
      <c r="F19" s="14">
        <v>23.64</v>
      </c>
      <c r="G19" s="14">
        <v>24.48</v>
      </c>
      <c r="H19" s="14">
        <v>23.68</v>
      </c>
      <c r="I19" s="14">
        <f t="shared" si="1"/>
        <v>23.933333333333337</v>
      </c>
      <c r="J19" s="14">
        <v>9.7200000000000006</v>
      </c>
      <c r="K19" s="14">
        <v>9.9</v>
      </c>
      <c r="L19" s="14">
        <v>9.7799999999999994</v>
      </c>
      <c r="M19" s="14">
        <f t="shared" si="2"/>
        <v>9.7999999999999989</v>
      </c>
      <c r="N19" s="14">
        <v>8.84</v>
      </c>
      <c r="O19" s="14">
        <v>9.7799999999999994</v>
      </c>
      <c r="P19" s="14">
        <v>10.3</v>
      </c>
      <c r="Q19" s="14">
        <f t="shared" si="3"/>
        <v>9.6399999999999988</v>
      </c>
      <c r="R19" s="14">
        <v>3.6</v>
      </c>
      <c r="S19" s="14">
        <v>3.8</v>
      </c>
      <c r="T19" s="14">
        <v>3.92</v>
      </c>
      <c r="U19" s="14">
        <f t="shared" si="4"/>
        <v>3.7733333333333334</v>
      </c>
      <c r="V19" s="14">
        <v>3.84</v>
      </c>
      <c r="W19" s="14">
        <v>3.8</v>
      </c>
      <c r="X19" s="14">
        <v>3.84</v>
      </c>
      <c r="Y19" s="14">
        <f t="shared" si="5"/>
        <v>3.8266666666666667</v>
      </c>
      <c r="Z19" s="14">
        <v>60</v>
      </c>
      <c r="AA19" s="14">
        <v>59.52</v>
      </c>
      <c r="AB19" s="14">
        <v>59.48</v>
      </c>
      <c r="AC19" s="14">
        <f t="shared" si="6"/>
        <v>59.666666666666664</v>
      </c>
      <c r="AD19" s="14">
        <v>2306.1</v>
      </c>
      <c r="AE19" s="18" t="s">
        <v>38</v>
      </c>
      <c r="AF19" s="23">
        <f t="shared" si="7"/>
        <v>4.0226666666666668</v>
      </c>
      <c r="AG19" s="15">
        <v>15</v>
      </c>
      <c r="AH19" s="24">
        <f t="shared" si="8"/>
        <v>9.42</v>
      </c>
      <c r="AI19" s="24">
        <f t="shared" si="9"/>
        <v>9.4479999999999986</v>
      </c>
      <c r="AJ19" s="19">
        <f t="shared" si="10"/>
        <v>119.0460040506579</v>
      </c>
      <c r="AK19" s="19">
        <f t="shared" si="11"/>
        <v>119.39985629199741</v>
      </c>
      <c r="AL19" s="25">
        <f t="shared" si="12"/>
        <v>119.22293017132765</v>
      </c>
    </row>
    <row r="20" spans="1:38" x14ac:dyDescent="0.25">
      <c r="A20" s="19" t="s">
        <v>125</v>
      </c>
      <c r="B20" s="14">
        <v>25.1</v>
      </c>
      <c r="C20" s="14">
        <v>23.6</v>
      </c>
      <c r="D20" s="14">
        <v>23.26</v>
      </c>
      <c r="E20" s="14">
        <f t="shared" si="0"/>
        <v>23.986666666666668</v>
      </c>
      <c r="F20" s="14">
        <v>24.52</v>
      </c>
      <c r="G20" s="14">
        <v>24.32</v>
      </c>
      <c r="H20" s="14">
        <v>23.18</v>
      </c>
      <c r="I20" s="14">
        <f t="shared" si="1"/>
        <v>24.006666666666671</v>
      </c>
      <c r="J20" s="14">
        <v>10.3</v>
      </c>
      <c r="K20" s="14">
        <v>9.52</v>
      </c>
      <c r="L20" s="14">
        <v>9.48</v>
      </c>
      <c r="M20" s="14">
        <f t="shared" si="2"/>
        <v>9.7666666666666675</v>
      </c>
      <c r="N20" s="14">
        <v>9.7200000000000006</v>
      </c>
      <c r="O20" s="14">
        <v>9.64</v>
      </c>
      <c r="P20" s="14">
        <v>9.8000000000000007</v>
      </c>
      <c r="Q20" s="14">
        <f t="shared" si="3"/>
        <v>9.7200000000000006</v>
      </c>
      <c r="R20" s="14">
        <v>3.92</v>
      </c>
      <c r="S20" s="14">
        <v>3.82</v>
      </c>
      <c r="T20" s="14">
        <v>3.92</v>
      </c>
      <c r="U20" s="14">
        <f t="shared" si="4"/>
        <v>3.8866666666666667</v>
      </c>
      <c r="V20" s="14">
        <v>3.98</v>
      </c>
      <c r="W20" s="14">
        <v>3.82</v>
      </c>
      <c r="X20" s="14">
        <v>3.8</v>
      </c>
      <c r="Y20" s="14">
        <f t="shared" si="5"/>
        <v>3.8666666666666667</v>
      </c>
      <c r="Z20" s="14">
        <v>59.94</v>
      </c>
      <c r="AA20" s="14">
        <v>60</v>
      </c>
      <c r="AB20" s="14">
        <v>59</v>
      </c>
      <c r="AC20" s="14">
        <f t="shared" si="6"/>
        <v>59.646666666666668</v>
      </c>
      <c r="AD20" s="14">
        <v>2291.9</v>
      </c>
      <c r="AE20" s="18" t="s">
        <v>38</v>
      </c>
      <c r="AF20" s="23">
        <f t="shared" si="7"/>
        <v>4.016</v>
      </c>
      <c r="AG20" s="15">
        <v>15</v>
      </c>
      <c r="AH20" s="24">
        <f t="shared" si="8"/>
        <v>9.4253333333333327</v>
      </c>
      <c r="AI20" s="24">
        <f t="shared" si="9"/>
        <v>9.4253333333333327</v>
      </c>
      <c r="AJ20" s="19">
        <f t="shared" si="10"/>
        <v>118.91600075786214</v>
      </c>
      <c r="AK20" s="19">
        <f t="shared" si="11"/>
        <v>118.91600075786214</v>
      </c>
      <c r="AL20" s="25">
        <f t="shared" si="12"/>
        <v>118.91600075786214</v>
      </c>
    </row>
    <row r="21" spans="1:38" x14ac:dyDescent="0.25">
      <c r="A21" s="19" t="s">
        <v>127</v>
      </c>
      <c r="B21" s="14">
        <v>38.340000000000003</v>
      </c>
      <c r="C21" s="14">
        <v>34.020000000000003</v>
      </c>
      <c r="D21" s="14">
        <v>35.68</v>
      </c>
      <c r="E21" s="14">
        <f t="shared" si="0"/>
        <v>36.013333333333343</v>
      </c>
      <c r="F21" s="14">
        <v>36.1</v>
      </c>
      <c r="G21" s="14">
        <v>34.020000000000003</v>
      </c>
      <c r="H21" s="14">
        <v>37.979999999999997</v>
      </c>
      <c r="I21" s="14">
        <f t="shared" si="1"/>
        <v>36.033333333333331</v>
      </c>
      <c r="J21" s="14">
        <v>10.6</v>
      </c>
      <c r="K21" s="14">
        <v>10.62</v>
      </c>
      <c r="L21" s="14">
        <v>10.66</v>
      </c>
      <c r="M21" s="14">
        <f t="shared" si="2"/>
        <v>10.626666666666667</v>
      </c>
      <c r="N21" s="14">
        <v>10.72</v>
      </c>
      <c r="O21" s="14">
        <v>10.66</v>
      </c>
      <c r="P21" s="14">
        <v>10.82</v>
      </c>
      <c r="Q21" s="14">
        <f t="shared" si="3"/>
        <v>10.733333333333334</v>
      </c>
      <c r="R21" s="14">
        <v>4.24</v>
      </c>
      <c r="S21" s="14">
        <v>4.82</v>
      </c>
      <c r="T21" s="14">
        <v>4.32</v>
      </c>
      <c r="U21" s="14">
        <f t="shared" si="4"/>
        <v>4.46</v>
      </c>
      <c r="V21" s="14">
        <v>4.04</v>
      </c>
      <c r="W21" s="14">
        <v>4.2</v>
      </c>
      <c r="X21" s="14">
        <v>4.4000000000000004</v>
      </c>
      <c r="Y21" s="14">
        <f t="shared" si="5"/>
        <v>4.2133333333333338</v>
      </c>
      <c r="Z21" s="14">
        <v>79.66</v>
      </c>
      <c r="AA21" s="14">
        <v>80.2</v>
      </c>
      <c r="AB21" s="14">
        <v>79.8</v>
      </c>
      <c r="AC21" s="14">
        <f t="shared" si="6"/>
        <v>79.88666666666667</v>
      </c>
      <c r="AD21" s="14">
        <v>3079.4</v>
      </c>
      <c r="AE21" s="18" t="s">
        <v>38</v>
      </c>
      <c r="AF21" s="23">
        <f t="shared" si="7"/>
        <v>5.8526666666666669</v>
      </c>
      <c r="AG21" s="15">
        <v>15</v>
      </c>
      <c r="AH21" s="24">
        <f t="shared" si="8"/>
        <v>6.9053333333333313</v>
      </c>
      <c r="AI21" s="24">
        <f t="shared" si="9"/>
        <v>6.9506666666666668</v>
      </c>
      <c r="AJ21" s="19">
        <f t="shared" si="10"/>
        <v>126.96625513819887</v>
      </c>
      <c r="AK21" s="19">
        <f t="shared" si="11"/>
        <v>127.79978529357615</v>
      </c>
      <c r="AL21" s="25">
        <f t="shared" si="12"/>
        <v>127.38302021588751</v>
      </c>
    </row>
    <row r="22" spans="1:38" x14ac:dyDescent="0.25">
      <c r="A22" s="19" t="s">
        <v>128</v>
      </c>
      <c r="B22" s="14">
        <v>35.76</v>
      </c>
      <c r="C22" s="14">
        <v>37.659999999999997</v>
      </c>
      <c r="D22" s="14">
        <v>35.1</v>
      </c>
      <c r="E22" s="14">
        <f t="shared" si="0"/>
        <v>36.173333333333325</v>
      </c>
      <c r="F22" s="14">
        <v>36</v>
      </c>
      <c r="G22" s="14">
        <v>36.299999999999997</v>
      </c>
      <c r="H22" s="14">
        <v>36.4</v>
      </c>
      <c r="I22" s="14">
        <f t="shared" si="1"/>
        <v>36.233333333333327</v>
      </c>
      <c r="J22" s="14">
        <v>10.6</v>
      </c>
      <c r="K22" s="14">
        <v>10.28</v>
      </c>
      <c r="L22" s="14">
        <v>9.9600000000000009</v>
      </c>
      <c r="M22" s="14">
        <f t="shared" si="2"/>
        <v>10.28</v>
      </c>
      <c r="N22" s="14">
        <v>9.52</v>
      </c>
      <c r="O22" s="14">
        <v>9.9</v>
      </c>
      <c r="P22" s="14">
        <v>9.92</v>
      </c>
      <c r="Q22" s="14">
        <f t="shared" si="3"/>
        <v>9.7800000000000011</v>
      </c>
      <c r="R22" s="14">
        <v>4.22</v>
      </c>
      <c r="S22" s="14">
        <v>4.22</v>
      </c>
      <c r="T22" s="14">
        <v>4.2</v>
      </c>
      <c r="U22" s="14">
        <f t="shared" si="4"/>
        <v>4.2133333333333338</v>
      </c>
      <c r="V22" s="14">
        <v>4.0199999999999996</v>
      </c>
      <c r="W22" s="14">
        <v>4.3600000000000003</v>
      </c>
      <c r="X22" s="14">
        <v>4.5599999999999996</v>
      </c>
      <c r="Y22" s="14">
        <f t="shared" si="5"/>
        <v>4.3133333333333326</v>
      </c>
      <c r="Z22" s="14">
        <v>82.2</v>
      </c>
      <c r="AA22" s="14">
        <v>80.239999999999995</v>
      </c>
      <c r="AB22" s="14">
        <v>80.959999999999994</v>
      </c>
      <c r="AC22" s="14">
        <f t="shared" si="6"/>
        <v>81.133333333333326</v>
      </c>
      <c r="AD22" s="14">
        <v>3128.6</v>
      </c>
      <c r="AE22" s="18" t="s">
        <v>38</v>
      </c>
      <c r="AF22" s="23">
        <f t="shared" si="7"/>
        <v>6.1073333333333322</v>
      </c>
      <c r="AG22" s="15">
        <v>15</v>
      </c>
      <c r="AH22" s="24">
        <f t="shared" si="8"/>
        <v>6.9226666666666681</v>
      </c>
      <c r="AI22" s="24">
        <f t="shared" si="9"/>
        <v>6.890666666666668</v>
      </c>
      <c r="AJ22" s="19">
        <f t="shared" si="10"/>
        <v>132.82349912461459</v>
      </c>
      <c r="AK22" s="19">
        <f t="shared" si="11"/>
        <v>132.20952301155782</v>
      </c>
      <c r="AL22" s="25">
        <f t="shared" si="12"/>
        <v>132.5165110680862</v>
      </c>
    </row>
    <row r="23" spans="1:38" x14ac:dyDescent="0.25">
      <c r="A23" s="19" t="s">
        <v>129</v>
      </c>
      <c r="B23" s="14">
        <v>37.94</v>
      </c>
      <c r="C23" s="14">
        <v>35.380000000000003</v>
      </c>
      <c r="D23" s="14">
        <v>35.659999999999997</v>
      </c>
      <c r="E23" s="14">
        <f t="shared" si="0"/>
        <v>36.326666666666661</v>
      </c>
      <c r="F23" s="14">
        <v>35.78</v>
      </c>
      <c r="G23" s="14">
        <v>37.619999999999997</v>
      </c>
      <c r="H23" s="14">
        <v>37.82</v>
      </c>
      <c r="I23" s="14">
        <f t="shared" si="1"/>
        <v>37.073333333333331</v>
      </c>
      <c r="J23" s="14">
        <v>12.1</v>
      </c>
      <c r="K23" s="14">
        <v>13.1</v>
      </c>
      <c r="L23" s="14">
        <v>11.22</v>
      </c>
      <c r="M23" s="14">
        <f t="shared" si="2"/>
        <v>12.14</v>
      </c>
      <c r="N23" s="14">
        <v>10.1</v>
      </c>
      <c r="O23" s="14">
        <v>12.42</v>
      </c>
      <c r="P23" s="14">
        <v>11.7</v>
      </c>
      <c r="Q23" s="14">
        <f t="shared" si="3"/>
        <v>11.406666666666666</v>
      </c>
      <c r="R23" s="14">
        <v>3.96</v>
      </c>
      <c r="S23" s="14">
        <v>4.32</v>
      </c>
      <c r="T23" s="14">
        <v>4.0599999999999996</v>
      </c>
      <c r="U23" s="14">
        <f t="shared" si="4"/>
        <v>4.1133333333333333</v>
      </c>
      <c r="V23" s="14">
        <v>4.0199999999999996</v>
      </c>
      <c r="W23" s="14">
        <v>4.18</v>
      </c>
      <c r="X23" s="14">
        <v>4.22</v>
      </c>
      <c r="Y23" s="14">
        <f t="shared" si="5"/>
        <v>4.1399999999999997</v>
      </c>
      <c r="Z23" s="14">
        <v>82.62</v>
      </c>
      <c r="AA23" s="14">
        <v>81.760000000000005</v>
      </c>
      <c r="AB23" s="14">
        <v>79.92</v>
      </c>
      <c r="AC23" s="14">
        <f t="shared" si="6"/>
        <v>81.433333333333337</v>
      </c>
      <c r="AD23" s="14">
        <v>3136.5</v>
      </c>
      <c r="AE23" s="18" t="s">
        <v>38</v>
      </c>
      <c r="AF23" s="23">
        <f t="shared" si="7"/>
        <v>5.7886666666666668</v>
      </c>
      <c r="AG23" s="15">
        <v>15</v>
      </c>
      <c r="AH23" s="24">
        <f t="shared" si="8"/>
        <v>6.9120000000000008</v>
      </c>
      <c r="AI23" s="24">
        <f t="shared" si="9"/>
        <v>6.7573333333333334</v>
      </c>
      <c r="AJ23" s="19">
        <f t="shared" si="10"/>
        <v>125.69909304324179</v>
      </c>
      <c r="AK23" s="19">
        <f t="shared" si="11"/>
        <v>122.88638185631739</v>
      </c>
      <c r="AL23" s="25">
        <f t="shared" si="12"/>
        <v>124.29273744977959</v>
      </c>
    </row>
    <row r="24" spans="1:38" x14ac:dyDescent="0.25">
      <c r="A24" s="19" t="s">
        <v>130</v>
      </c>
      <c r="B24" s="14">
        <v>35.72</v>
      </c>
      <c r="C24" s="14">
        <v>36.82</v>
      </c>
      <c r="D24" s="14">
        <v>36.979999999999997</v>
      </c>
      <c r="E24" s="14">
        <f t="shared" si="0"/>
        <v>36.506666666666661</v>
      </c>
      <c r="F24" s="14">
        <v>37.54</v>
      </c>
      <c r="G24" s="14">
        <v>36.020000000000003</v>
      </c>
      <c r="H24" s="14">
        <v>34.340000000000003</v>
      </c>
      <c r="I24" s="14">
        <f t="shared" si="1"/>
        <v>35.966666666666669</v>
      </c>
      <c r="J24" s="14">
        <v>11.34</v>
      </c>
      <c r="K24" s="14">
        <v>9.7200000000000006</v>
      </c>
      <c r="L24" s="14">
        <v>11.74</v>
      </c>
      <c r="M24" s="14">
        <f t="shared" si="2"/>
        <v>10.933333333333335</v>
      </c>
      <c r="N24" s="14">
        <v>10.72</v>
      </c>
      <c r="O24" s="14">
        <v>11.34</v>
      </c>
      <c r="P24" s="14">
        <v>10.32</v>
      </c>
      <c r="Q24" s="14">
        <f t="shared" si="3"/>
        <v>10.793333333333335</v>
      </c>
      <c r="R24" s="14">
        <v>4.5199999999999996</v>
      </c>
      <c r="S24" s="14">
        <v>4.0599999999999996</v>
      </c>
      <c r="T24" s="14">
        <v>4.18</v>
      </c>
      <c r="U24" s="14">
        <f t="shared" si="4"/>
        <v>4.253333333333333</v>
      </c>
      <c r="V24" s="14">
        <v>4.24</v>
      </c>
      <c r="W24" s="14">
        <v>4.38</v>
      </c>
      <c r="X24" s="14">
        <v>4.42</v>
      </c>
      <c r="Y24" s="14">
        <f t="shared" si="5"/>
        <v>4.3466666666666667</v>
      </c>
      <c r="Z24" s="14">
        <v>83.34</v>
      </c>
      <c r="AA24" s="14">
        <v>81.28</v>
      </c>
      <c r="AB24" s="14">
        <v>80.78</v>
      </c>
      <c r="AC24" s="14">
        <f t="shared" si="6"/>
        <v>81.8</v>
      </c>
      <c r="AD24" s="14">
        <v>3118.5</v>
      </c>
      <c r="AE24" s="18" t="s">
        <v>38</v>
      </c>
      <c r="AF24" s="23">
        <f t="shared" si="7"/>
        <v>6.0073333333333325</v>
      </c>
      <c r="AG24" s="15">
        <v>15</v>
      </c>
      <c r="AH24" s="24">
        <f t="shared" si="8"/>
        <v>6.8480000000000025</v>
      </c>
      <c r="AI24" s="24">
        <f t="shared" si="9"/>
        <v>6.9373333333333331</v>
      </c>
      <c r="AJ24" s="19">
        <f t="shared" si="10"/>
        <v>129.23952554497052</v>
      </c>
      <c r="AK24" s="19">
        <f t="shared" si="11"/>
        <v>130.92547729954853</v>
      </c>
      <c r="AL24" s="25">
        <f t="shared" si="12"/>
        <v>130.08250142225953</v>
      </c>
    </row>
    <row r="25" spans="1:38" x14ac:dyDescent="0.25">
      <c r="A25" s="19" t="s">
        <v>131</v>
      </c>
      <c r="B25" s="14">
        <v>33.76</v>
      </c>
      <c r="C25" s="14">
        <v>39.36</v>
      </c>
      <c r="D25" s="14">
        <v>36.020000000000003</v>
      </c>
      <c r="E25" s="14">
        <f t="shared" si="0"/>
        <v>36.380000000000003</v>
      </c>
      <c r="F25" s="14">
        <v>37.44</v>
      </c>
      <c r="G25" s="14">
        <v>36.46</v>
      </c>
      <c r="H25" s="14">
        <v>35.32</v>
      </c>
      <c r="I25" s="14">
        <f t="shared" si="1"/>
        <v>36.406666666666666</v>
      </c>
      <c r="J25" s="14">
        <v>9.82</v>
      </c>
      <c r="K25" s="14">
        <v>10.94</v>
      </c>
      <c r="L25" s="14">
        <v>12.78</v>
      </c>
      <c r="M25" s="14">
        <f t="shared" si="2"/>
        <v>11.18</v>
      </c>
      <c r="N25" s="14">
        <v>11.08</v>
      </c>
      <c r="O25" s="14">
        <v>12.02</v>
      </c>
      <c r="P25" s="14">
        <v>10.28</v>
      </c>
      <c r="Q25" s="14">
        <f t="shared" si="3"/>
        <v>11.126666666666667</v>
      </c>
      <c r="R25" s="14">
        <v>4.58</v>
      </c>
      <c r="S25" s="14">
        <v>4</v>
      </c>
      <c r="T25" s="14">
        <v>4.12</v>
      </c>
      <c r="U25" s="14">
        <f t="shared" si="4"/>
        <v>4.2333333333333334</v>
      </c>
      <c r="V25" s="14">
        <v>4.18</v>
      </c>
      <c r="W25" s="14">
        <v>4.3600000000000003</v>
      </c>
      <c r="X25" s="14">
        <v>4.12</v>
      </c>
      <c r="Y25" s="14">
        <f t="shared" si="5"/>
        <v>4.22</v>
      </c>
      <c r="Z25" s="14">
        <v>80.84</v>
      </c>
      <c r="AA25" s="14">
        <v>79.92</v>
      </c>
      <c r="AB25" s="14">
        <v>83.06</v>
      </c>
      <c r="AC25" s="14">
        <f t="shared" si="6"/>
        <v>81.273333333333326</v>
      </c>
      <c r="AD25" s="14">
        <v>3117.2</v>
      </c>
      <c r="AE25" s="18" t="s">
        <v>38</v>
      </c>
      <c r="AF25" s="23">
        <f t="shared" si="7"/>
        <v>5.8966666666666665</v>
      </c>
      <c r="AG25" s="15">
        <v>15</v>
      </c>
      <c r="AH25" s="24">
        <f t="shared" si="8"/>
        <v>6.8773333333333326</v>
      </c>
      <c r="AI25" s="24">
        <f t="shared" si="9"/>
        <v>6.8746666666666663</v>
      </c>
      <c r="AJ25" s="19">
        <f t="shared" si="10"/>
        <v>127.4020820038461</v>
      </c>
      <c r="AK25" s="19">
        <f t="shared" si="11"/>
        <v>127.35268220469766</v>
      </c>
      <c r="AL25" s="25">
        <f t="shared" si="12"/>
        <v>127.37738210427187</v>
      </c>
    </row>
    <row r="26" spans="1:38" x14ac:dyDescent="0.25">
      <c r="A26" s="19" t="s">
        <v>132</v>
      </c>
      <c r="B26" s="14">
        <v>34.72</v>
      </c>
      <c r="C26" s="14">
        <v>36.08</v>
      </c>
      <c r="D26" s="14">
        <v>37.340000000000003</v>
      </c>
      <c r="E26" s="14">
        <f t="shared" si="0"/>
        <v>36.046666666666667</v>
      </c>
      <c r="F26" s="14">
        <v>35.479999999999997</v>
      </c>
      <c r="G26" s="14">
        <v>37.54</v>
      </c>
      <c r="H26" s="14">
        <v>35.520000000000003</v>
      </c>
      <c r="I26" s="14">
        <f t="shared" si="1"/>
        <v>36.18</v>
      </c>
      <c r="J26" s="14">
        <v>10.96</v>
      </c>
      <c r="K26" s="14">
        <v>12.62</v>
      </c>
      <c r="L26" s="14">
        <v>10.1</v>
      </c>
      <c r="M26" s="14">
        <f t="shared" si="2"/>
        <v>11.226666666666667</v>
      </c>
      <c r="N26" s="14">
        <v>9.44</v>
      </c>
      <c r="O26" s="14">
        <v>9.82</v>
      </c>
      <c r="P26" s="14">
        <v>11.66</v>
      </c>
      <c r="Q26" s="14">
        <f t="shared" si="3"/>
        <v>10.306666666666667</v>
      </c>
      <c r="R26" s="14">
        <v>4.3600000000000003</v>
      </c>
      <c r="S26" s="14">
        <v>4.0599999999999996</v>
      </c>
      <c r="T26" s="14">
        <v>4.22</v>
      </c>
      <c r="U26" s="14">
        <f t="shared" si="4"/>
        <v>4.2133333333333338</v>
      </c>
      <c r="V26" s="14">
        <v>4.24</v>
      </c>
      <c r="W26" s="14">
        <v>4.12</v>
      </c>
      <c r="X26" s="14">
        <v>4.72</v>
      </c>
      <c r="Y26" s="14">
        <f t="shared" si="5"/>
        <v>4.3599999999999994</v>
      </c>
      <c r="Z26" s="14">
        <v>78.34</v>
      </c>
      <c r="AA26" s="14">
        <v>80.760000000000005</v>
      </c>
      <c r="AB26" s="14">
        <v>78.16</v>
      </c>
      <c r="AC26" s="14">
        <f t="shared" si="6"/>
        <v>79.086666666666673</v>
      </c>
      <c r="AD26" s="14">
        <v>3030.1</v>
      </c>
      <c r="AE26" s="18" t="s">
        <v>38</v>
      </c>
      <c r="AF26" s="23">
        <f t="shared" si="7"/>
        <v>5.7553333333333345</v>
      </c>
      <c r="AG26" s="15">
        <v>15</v>
      </c>
      <c r="AH26" s="24">
        <f t="shared" si="8"/>
        <v>6.9480000000000004</v>
      </c>
      <c r="AI26" s="24">
        <f t="shared" si="9"/>
        <v>6.8919999999999995</v>
      </c>
      <c r="AJ26" s="19">
        <f t="shared" si="10"/>
        <v>125.62618296093727</v>
      </c>
      <c r="AK26" s="19">
        <f t="shared" si="11"/>
        <v>124.61365183747549</v>
      </c>
      <c r="AL26" s="25">
        <f t="shared" si="12"/>
        <v>125.11991739920637</v>
      </c>
    </row>
    <row r="27" spans="1:38" x14ac:dyDescent="0.25">
      <c r="A27" s="19" t="s">
        <v>133</v>
      </c>
      <c r="B27" s="14">
        <v>36.72</v>
      </c>
      <c r="C27" s="14">
        <v>37.26</v>
      </c>
      <c r="D27" s="14">
        <v>34.86</v>
      </c>
      <c r="E27" s="14">
        <f t="shared" si="0"/>
        <v>36.279999999999994</v>
      </c>
      <c r="F27" s="14">
        <v>35.119999999999997</v>
      </c>
      <c r="G27" s="14">
        <v>36.380000000000003</v>
      </c>
      <c r="H27" s="14">
        <v>36.479999999999997</v>
      </c>
      <c r="I27" s="14">
        <f t="shared" si="1"/>
        <v>35.993333333333332</v>
      </c>
      <c r="J27" s="14">
        <v>10.08</v>
      </c>
      <c r="K27" s="14">
        <v>10.42</v>
      </c>
      <c r="L27" s="14">
        <v>10.88</v>
      </c>
      <c r="M27" s="14">
        <f t="shared" si="2"/>
        <v>10.46</v>
      </c>
      <c r="N27" s="14">
        <v>9.7200000000000006</v>
      </c>
      <c r="O27" s="14">
        <v>9.56</v>
      </c>
      <c r="P27" s="14">
        <v>9.08</v>
      </c>
      <c r="Q27" s="14">
        <f t="shared" si="3"/>
        <v>9.4533333333333331</v>
      </c>
      <c r="R27" s="14">
        <v>4.1399999999999997</v>
      </c>
      <c r="S27" s="14">
        <v>4.0199999999999996</v>
      </c>
      <c r="T27" s="14">
        <v>4.12</v>
      </c>
      <c r="U27" s="14">
        <f t="shared" si="4"/>
        <v>4.0933333333333337</v>
      </c>
      <c r="V27" s="14">
        <v>4.46</v>
      </c>
      <c r="W27" s="14">
        <v>4.32</v>
      </c>
      <c r="X27" s="14">
        <v>4.22</v>
      </c>
      <c r="Y27" s="14">
        <f t="shared" si="5"/>
        <v>4.333333333333333</v>
      </c>
      <c r="Z27" s="14">
        <v>43.32</v>
      </c>
      <c r="AA27" s="14">
        <v>38.840000000000003</v>
      </c>
      <c r="AB27" s="14">
        <v>41.44</v>
      </c>
      <c r="AC27" s="14">
        <f t="shared" si="6"/>
        <v>41.199999999999996</v>
      </c>
      <c r="AD27" s="14">
        <v>1511.2</v>
      </c>
      <c r="AE27" s="18" t="s">
        <v>70</v>
      </c>
      <c r="AF27" s="23">
        <f t="shared" si="7"/>
        <v>2.1286666666666663</v>
      </c>
      <c r="AG27" s="15">
        <v>15</v>
      </c>
      <c r="AH27" s="24">
        <f t="shared" si="8"/>
        <v>6.9253333333333345</v>
      </c>
      <c r="AI27" s="24">
        <f t="shared" si="9"/>
        <v>6.9346666666666668</v>
      </c>
      <c r="AJ27" s="19">
        <f t="shared" si="10"/>
        <v>46.312498800965344</v>
      </c>
      <c r="AK27" s="19">
        <f t="shared" si="11"/>
        <v>46.374914567543456</v>
      </c>
      <c r="AL27" s="25">
        <f t="shared" si="12"/>
        <v>46.3437066842544</v>
      </c>
    </row>
    <row r="28" spans="1:38" x14ac:dyDescent="0.25">
      <c r="A28" s="19" t="s">
        <v>134</v>
      </c>
      <c r="B28" s="14">
        <v>35.479999999999997</v>
      </c>
      <c r="C28" s="14">
        <v>35.72</v>
      </c>
      <c r="D28" s="14">
        <v>36.159999999999997</v>
      </c>
      <c r="E28" s="14">
        <f t="shared" si="0"/>
        <v>35.786666666666662</v>
      </c>
      <c r="F28" s="14">
        <v>37.24</v>
      </c>
      <c r="G28" s="14">
        <v>36.979999999999997</v>
      </c>
      <c r="H28" s="14">
        <v>35.020000000000003</v>
      </c>
      <c r="I28" s="14">
        <f t="shared" si="1"/>
        <v>36.413333333333334</v>
      </c>
      <c r="J28" s="14">
        <v>10.48</v>
      </c>
      <c r="K28" s="14">
        <v>10.24</v>
      </c>
      <c r="L28" s="14">
        <v>9.32</v>
      </c>
      <c r="M28" s="14">
        <f t="shared" si="2"/>
        <v>10.013333333333334</v>
      </c>
      <c r="N28" s="14">
        <v>9.52</v>
      </c>
      <c r="O28" s="14">
        <v>9.2200000000000006</v>
      </c>
      <c r="P28" s="14">
        <v>9.58</v>
      </c>
      <c r="Q28" s="14">
        <f t="shared" si="3"/>
        <v>9.44</v>
      </c>
      <c r="R28" s="14">
        <v>3.94</v>
      </c>
      <c r="S28" s="14">
        <v>3.98</v>
      </c>
      <c r="T28" s="14">
        <v>3.98</v>
      </c>
      <c r="U28" s="14">
        <f t="shared" si="4"/>
        <v>3.9666666666666668</v>
      </c>
      <c r="V28" s="14">
        <v>3.96</v>
      </c>
      <c r="W28" s="14">
        <v>3.92</v>
      </c>
      <c r="X28" s="14">
        <v>4.26</v>
      </c>
      <c r="Y28" s="14">
        <f t="shared" si="5"/>
        <v>4.0466666666666669</v>
      </c>
      <c r="Z28" s="14">
        <v>38.22</v>
      </c>
      <c r="AA28" s="14">
        <v>40.119999999999997</v>
      </c>
      <c r="AB28" s="14">
        <v>38.979999999999997</v>
      </c>
      <c r="AC28" s="14">
        <f t="shared" si="6"/>
        <v>39.106666666666662</v>
      </c>
      <c r="AD28" s="14">
        <v>1479.7</v>
      </c>
      <c r="AE28" s="18" t="s">
        <v>70</v>
      </c>
      <c r="AF28" s="23">
        <f t="shared" si="7"/>
        <v>1.9653333333333329</v>
      </c>
      <c r="AG28" s="15">
        <v>15</v>
      </c>
      <c r="AH28" s="24">
        <f t="shared" si="8"/>
        <v>7.0493333333333341</v>
      </c>
      <c r="AI28" s="24">
        <f t="shared" si="9"/>
        <v>6.9079999999999995</v>
      </c>
      <c r="AJ28" s="19">
        <f t="shared" si="10"/>
        <v>43.524534986570828</v>
      </c>
      <c r="AK28" s="19">
        <f t="shared" si="11"/>
        <v>42.651903870895289</v>
      </c>
      <c r="AL28" s="25">
        <f t="shared" si="12"/>
        <v>43.088219428733055</v>
      </c>
    </row>
    <row r="29" spans="1:38" x14ac:dyDescent="0.25">
      <c r="A29" s="19" t="s">
        <v>135</v>
      </c>
      <c r="B29" s="14">
        <v>36.42</v>
      </c>
      <c r="C29" s="14">
        <v>36.380000000000003</v>
      </c>
      <c r="D29" s="14">
        <v>35.56</v>
      </c>
      <c r="E29" s="14">
        <f t="shared" si="0"/>
        <v>36.120000000000005</v>
      </c>
      <c r="F29" s="14">
        <v>36.880000000000003</v>
      </c>
      <c r="G29" s="14">
        <v>35.380000000000003</v>
      </c>
      <c r="H29" s="14">
        <v>37.06</v>
      </c>
      <c r="I29" s="14">
        <f t="shared" si="1"/>
        <v>36.440000000000005</v>
      </c>
      <c r="J29" s="14">
        <v>10.96</v>
      </c>
      <c r="K29" s="14">
        <v>10.5</v>
      </c>
      <c r="L29" s="14">
        <v>9.82</v>
      </c>
      <c r="M29" s="14">
        <f t="shared" si="2"/>
        <v>10.426666666666668</v>
      </c>
      <c r="N29" s="14">
        <v>9.98</v>
      </c>
      <c r="O29" s="14">
        <v>9.76</v>
      </c>
      <c r="P29" s="14">
        <v>9.5399999999999991</v>
      </c>
      <c r="Q29" s="14">
        <f t="shared" si="3"/>
        <v>9.76</v>
      </c>
      <c r="R29" s="14">
        <v>4.32</v>
      </c>
      <c r="S29" s="14">
        <v>3.92</v>
      </c>
      <c r="T29" s="14">
        <v>4.54</v>
      </c>
      <c r="U29" s="14">
        <f t="shared" si="4"/>
        <v>4.2600000000000007</v>
      </c>
      <c r="V29" s="14">
        <v>4.32</v>
      </c>
      <c r="W29" s="14">
        <v>4.88</v>
      </c>
      <c r="X29" s="14">
        <v>4.46</v>
      </c>
      <c r="Y29" s="14">
        <f t="shared" si="5"/>
        <v>4.5533333333333337</v>
      </c>
      <c r="Z29" s="14">
        <v>41.54</v>
      </c>
      <c r="AA29" s="14">
        <v>42.12</v>
      </c>
      <c r="AB29" s="14">
        <v>41.76</v>
      </c>
      <c r="AC29" s="14">
        <f t="shared" si="6"/>
        <v>41.806666666666665</v>
      </c>
      <c r="AD29" s="14">
        <v>1574.2</v>
      </c>
      <c r="AE29" s="18" t="s">
        <v>70</v>
      </c>
      <c r="AF29" s="23">
        <f t="shared" si="7"/>
        <v>2.1619999999999999</v>
      </c>
      <c r="AG29" s="15">
        <v>15</v>
      </c>
      <c r="AH29" s="24">
        <f t="shared" si="8"/>
        <v>6.9239999999999995</v>
      </c>
      <c r="AI29" s="24">
        <f t="shared" si="9"/>
        <v>6.8013333333333321</v>
      </c>
      <c r="AJ29" s="19">
        <f t="shared" si="10"/>
        <v>47.028661847331271</v>
      </c>
      <c r="AK29" s="19">
        <f t="shared" si="11"/>
        <v>46.19549472043844</v>
      </c>
      <c r="AL29" s="25">
        <f t="shared" si="12"/>
        <v>46.612078283884856</v>
      </c>
    </row>
    <row r="30" spans="1:38" x14ac:dyDescent="0.25">
      <c r="A30" s="19" t="s">
        <v>136</v>
      </c>
      <c r="B30" s="14">
        <v>39.159999999999997</v>
      </c>
      <c r="C30" s="14">
        <v>35.119999999999997</v>
      </c>
      <c r="D30" s="14">
        <v>30.32</v>
      </c>
      <c r="E30" s="14">
        <f t="shared" si="0"/>
        <v>34.866666666666667</v>
      </c>
      <c r="F30" s="14">
        <v>38.32</v>
      </c>
      <c r="G30" s="14">
        <v>33.14</v>
      </c>
      <c r="H30" s="14">
        <v>35.78</v>
      </c>
      <c r="I30" s="14">
        <f t="shared" si="1"/>
        <v>35.74666666666667</v>
      </c>
      <c r="J30" s="14">
        <v>9.74</v>
      </c>
      <c r="K30" s="14">
        <v>10.34</v>
      </c>
      <c r="L30" s="14">
        <v>10.86</v>
      </c>
      <c r="M30" s="14">
        <f t="shared" si="2"/>
        <v>10.313333333333333</v>
      </c>
      <c r="N30" s="14">
        <v>10.08</v>
      </c>
      <c r="O30" s="14">
        <v>9.94</v>
      </c>
      <c r="P30" s="14">
        <v>9.36</v>
      </c>
      <c r="Q30" s="14">
        <f t="shared" si="3"/>
        <v>9.793333333333333</v>
      </c>
      <c r="R30" s="14">
        <v>4.22</v>
      </c>
      <c r="S30" s="14">
        <v>4.4400000000000004</v>
      </c>
      <c r="T30" s="14">
        <v>4.0199999999999996</v>
      </c>
      <c r="U30" s="14">
        <f t="shared" si="4"/>
        <v>4.2266666666666666</v>
      </c>
      <c r="V30" s="14">
        <v>4.12</v>
      </c>
      <c r="W30" s="14">
        <v>4.16</v>
      </c>
      <c r="X30" s="14">
        <v>4.22</v>
      </c>
      <c r="Y30" s="14">
        <f t="shared" si="5"/>
        <v>4.166666666666667</v>
      </c>
      <c r="Z30" s="14">
        <v>39.520000000000003</v>
      </c>
      <c r="AA30" s="14">
        <v>40.98</v>
      </c>
      <c r="AB30" s="14">
        <v>40.22</v>
      </c>
      <c r="AC30" s="14">
        <f t="shared" si="6"/>
        <v>40.24</v>
      </c>
      <c r="AD30" s="14">
        <v>1535.4</v>
      </c>
      <c r="AE30" s="18" t="s">
        <v>70</v>
      </c>
      <c r="AF30" s="23">
        <f t="shared" si="7"/>
        <v>2.0133333333333336</v>
      </c>
      <c r="AG30" s="15">
        <v>15</v>
      </c>
      <c r="AH30" s="24">
        <f t="shared" si="8"/>
        <v>7.1813333333333329</v>
      </c>
      <c r="AI30" s="24">
        <f t="shared" si="9"/>
        <v>7.0173333333333332</v>
      </c>
      <c r="AJ30" s="19">
        <f t="shared" si="10"/>
        <v>45.422459073198738</v>
      </c>
      <c r="AK30" s="19">
        <f t="shared" si="11"/>
        <v>44.38514706688543</v>
      </c>
      <c r="AL30" s="25">
        <f t="shared" si="12"/>
        <v>44.903803070042088</v>
      </c>
    </row>
    <row r="31" spans="1:38" x14ac:dyDescent="0.25">
      <c r="A31" s="19" t="s">
        <v>137</v>
      </c>
      <c r="B31" s="14">
        <v>35.68</v>
      </c>
      <c r="C31" s="14">
        <v>36.42</v>
      </c>
      <c r="D31" s="14">
        <v>31.68</v>
      </c>
      <c r="E31" s="14">
        <f t="shared" si="0"/>
        <v>34.593333333333334</v>
      </c>
      <c r="F31" s="14">
        <v>36.72</v>
      </c>
      <c r="G31" s="14">
        <v>34.880000000000003</v>
      </c>
      <c r="H31" s="14">
        <v>37.159999999999997</v>
      </c>
      <c r="I31" s="14">
        <f t="shared" si="1"/>
        <v>36.25333333333333</v>
      </c>
      <c r="J31" s="14">
        <v>10.58</v>
      </c>
      <c r="K31" s="14">
        <v>9.52</v>
      </c>
      <c r="L31" s="14">
        <v>9</v>
      </c>
      <c r="M31" s="14">
        <f t="shared" si="2"/>
        <v>9.7000000000000011</v>
      </c>
      <c r="N31" s="14">
        <v>9.6199999999999992</v>
      </c>
      <c r="O31" s="14">
        <v>10.66</v>
      </c>
      <c r="P31" s="14">
        <v>10.220000000000001</v>
      </c>
      <c r="Q31" s="14">
        <f t="shared" si="3"/>
        <v>10.166666666666666</v>
      </c>
      <c r="R31" s="14">
        <v>4.22</v>
      </c>
      <c r="S31" s="14">
        <v>4.1399999999999997</v>
      </c>
      <c r="T31" s="14">
        <v>4.32</v>
      </c>
      <c r="U31" s="14">
        <f t="shared" si="4"/>
        <v>4.2266666666666666</v>
      </c>
      <c r="V31" s="14">
        <v>3.96</v>
      </c>
      <c r="W31" s="14">
        <v>3.94</v>
      </c>
      <c r="X31" s="14">
        <v>4.12</v>
      </c>
      <c r="Y31" s="14">
        <f t="shared" si="5"/>
        <v>4.0066666666666668</v>
      </c>
      <c r="Z31" s="14">
        <v>41.48</v>
      </c>
      <c r="AA31" s="14">
        <v>41.36</v>
      </c>
      <c r="AB31" s="14">
        <v>42.46</v>
      </c>
      <c r="AC31" s="14">
        <f t="shared" si="6"/>
        <v>41.766666666666673</v>
      </c>
      <c r="AD31" s="14">
        <v>1562</v>
      </c>
      <c r="AE31" s="18" t="s">
        <v>70</v>
      </c>
      <c r="AF31" s="23">
        <f t="shared" si="7"/>
        <v>2.1900000000000004</v>
      </c>
      <c r="AG31" s="15">
        <v>15</v>
      </c>
      <c r="AH31" s="24">
        <f t="shared" si="8"/>
        <v>7.2359999999999998</v>
      </c>
      <c r="AI31" s="24">
        <f t="shared" si="9"/>
        <v>6.9480000000000004</v>
      </c>
      <c r="AJ31" s="19">
        <f t="shared" si="10"/>
        <v>49.784316126612886</v>
      </c>
      <c r="AK31" s="19">
        <f t="shared" si="11"/>
        <v>47.802850808140732</v>
      </c>
      <c r="AL31" s="25">
        <f t="shared" si="12"/>
        <v>48.793583467376806</v>
      </c>
    </row>
    <row r="32" spans="1:38" x14ac:dyDescent="0.25">
      <c r="A32" s="19" t="s">
        <v>138</v>
      </c>
      <c r="B32" s="14">
        <v>35.840000000000003</v>
      </c>
      <c r="C32" s="14">
        <v>39.08</v>
      </c>
      <c r="D32" s="14">
        <v>34.32</v>
      </c>
      <c r="E32" s="14">
        <f t="shared" si="0"/>
        <v>36.413333333333334</v>
      </c>
      <c r="F32" s="14">
        <v>36.96</v>
      </c>
      <c r="G32" s="14">
        <v>36.479999999999997</v>
      </c>
      <c r="H32" s="14">
        <v>35.22</v>
      </c>
      <c r="I32" s="14">
        <f t="shared" si="1"/>
        <v>36.22</v>
      </c>
      <c r="J32" s="14">
        <v>9.9600000000000009</v>
      </c>
      <c r="K32" s="14">
        <v>9.1199999999999992</v>
      </c>
      <c r="L32" s="14">
        <v>9.1199999999999992</v>
      </c>
      <c r="M32" s="14">
        <f t="shared" si="2"/>
        <v>9.3999999999999986</v>
      </c>
      <c r="N32" s="14">
        <v>9.9600000000000009</v>
      </c>
      <c r="O32" s="14">
        <v>9.92</v>
      </c>
      <c r="P32" s="14">
        <v>9.64</v>
      </c>
      <c r="Q32" s="14">
        <f t="shared" si="3"/>
        <v>9.8400000000000016</v>
      </c>
      <c r="R32" s="14">
        <v>4.28</v>
      </c>
      <c r="S32" s="14">
        <v>4.26</v>
      </c>
      <c r="T32" s="14">
        <v>4.42</v>
      </c>
      <c r="U32" s="14">
        <f t="shared" si="4"/>
        <v>4.3199999999999994</v>
      </c>
      <c r="V32" s="14">
        <v>4.5199999999999996</v>
      </c>
      <c r="W32" s="14">
        <v>4.72</v>
      </c>
      <c r="X32" s="14">
        <v>4.5199999999999996</v>
      </c>
      <c r="Y32" s="14">
        <f t="shared" si="5"/>
        <v>4.586666666666666</v>
      </c>
      <c r="Z32" s="14">
        <v>41.68</v>
      </c>
      <c r="AA32" s="14">
        <v>38.78</v>
      </c>
      <c r="AB32" s="14">
        <v>41.68</v>
      </c>
      <c r="AC32" s="14">
        <f t="shared" si="6"/>
        <v>40.713333333333338</v>
      </c>
      <c r="AD32" s="14">
        <v>1533.6</v>
      </c>
      <c r="AE32" s="18" t="s">
        <v>70</v>
      </c>
      <c r="AF32" s="23">
        <f t="shared" si="7"/>
        <v>2.1473333333333335</v>
      </c>
      <c r="AG32" s="15">
        <v>15</v>
      </c>
      <c r="AH32" s="24">
        <f t="shared" si="8"/>
        <v>6.8533333333333335</v>
      </c>
      <c r="AI32" s="24">
        <f t="shared" si="9"/>
        <v>6.8386666666666667</v>
      </c>
      <c r="AJ32" s="19">
        <f t="shared" si="10"/>
        <v>46.232906202020807</v>
      </c>
      <c r="AK32" s="19">
        <f t="shared" si="11"/>
        <v>46.133964184856943</v>
      </c>
      <c r="AL32" s="25">
        <f t="shared" si="12"/>
        <v>46.183435193438875</v>
      </c>
    </row>
    <row r="33" spans="1:38" x14ac:dyDescent="0.25">
      <c r="A33" s="19" t="s">
        <v>139</v>
      </c>
      <c r="B33" s="14">
        <v>34.520000000000003</v>
      </c>
      <c r="C33" s="14">
        <v>37.08</v>
      </c>
      <c r="D33" s="14">
        <v>35.46</v>
      </c>
      <c r="E33" s="14">
        <f t="shared" si="0"/>
        <v>35.686666666666667</v>
      </c>
      <c r="F33" s="14">
        <v>37.020000000000003</v>
      </c>
      <c r="G33" s="14">
        <v>35.840000000000003</v>
      </c>
      <c r="H33" s="14">
        <v>34.979999999999997</v>
      </c>
      <c r="I33" s="14">
        <f t="shared" si="1"/>
        <v>35.946666666666665</v>
      </c>
      <c r="J33" s="14">
        <v>10.62</v>
      </c>
      <c r="K33" s="14">
        <v>10.78</v>
      </c>
      <c r="L33" s="14">
        <v>9.98</v>
      </c>
      <c r="M33" s="14">
        <f t="shared" si="2"/>
        <v>10.459999999999999</v>
      </c>
      <c r="N33" s="14">
        <v>10.06</v>
      </c>
      <c r="O33" s="14">
        <v>10.44</v>
      </c>
      <c r="P33" s="14">
        <v>9.82</v>
      </c>
      <c r="Q33" s="14">
        <f t="shared" si="3"/>
        <v>10.106666666666667</v>
      </c>
      <c r="R33" s="14">
        <v>4.42</v>
      </c>
      <c r="S33" s="14">
        <v>4.62</v>
      </c>
      <c r="T33" s="14">
        <v>4.16</v>
      </c>
      <c r="U33" s="14">
        <f t="shared" si="4"/>
        <v>4.3999999999999995</v>
      </c>
      <c r="V33" s="14">
        <v>4.12</v>
      </c>
      <c r="W33" s="14">
        <v>4.28</v>
      </c>
      <c r="X33" s="14">
        <v>3.94</v>
      </c>
      <c r="Y33" s="14">
        <f t="shared" si="5"/>
        <v>4.1133333333333333</v>
      </c>
      <c r="Z33" s="14">
        <v>63.54</v>
      </c>
      <c r="AA33" s="14">
        <v>61.78</v>
      </c>
      <c r="AB33" s="14">
        <v>60.54</v>
      </c>
      <c r="AC33" s="14">
        <f t="shared" si="6"/>
        <v>61.953333333333326</v>
      </c>
      <c r="AD33" s="14">
        <v>236.7</v>
      </c>
      <c r="AE33" s="18" t="s">
        <v>39</v>
      </c>
      <c r="AF33" s="23">
        <f t="shared" si="7"/>
        <v>4.1386666666666656</v>
      </c>
      <c r="AG33" s="15">
        <v>15</v>
      </c>
      <c r="AH33" s="24">
        <f t="shared" si="8"/>
        <v>6.9826666666666668</v>
      </c>
      <c r="AI33" s="24">
        <f t="shared" si="9"/>
        <v>6.9879999999999995</v>
      </c>
      <c r="AJ33" s="19">
        <f t="shared" si="10"/>
        <v>90.78866548647396</v>
      </c>
      <c r="AK33" s="19">
        <f t="shared" si="11"/>
        <v>90.858009512050785</v>
      </c>
      <c r="AL33" s="25">
        <f t="shared" si="12"/>
        <v>90.823337499262379</v>
      </c>
    </row>
    <row r="34" spans="1:38" x14ac:dyDescent="0.25">
      <c r="A34" s="19" t="s">
        <v>140</v>
      </c>
      <c r="B34" s="14">
        <v>36.36</v>
      </c>
      <c r="C34" s="14">
        <v>35.28</v>
      </c>
      <c r="D34" s="14">
        <v>36.44</v>
      </c>
      <c r="E34" s="14">
        <f t="shared" si="0"/>
        <v>36.026666666666664</v>
      </c>
      <c r="F34" s="14">
        <v>36.380000000000003</v>
      </c>
      <c r="G34" s="14">
        <v>35.82</v>
      </c>
      <c r="H34" s="14">
        <v>35.619999999999997</v>
      </c>
      <c r="I34" s="14">
        <f t="shared" si="1"/>
        <v>35.94</v>
      </c>
      <c r="J34" s="14">
        <v>10.68</v>
      </c>
      <c r="K34" s="14">
        <v>10.119999999999999</v>
      </c>
      <c r="L34" s="14">
        <v>10.34</v>
      </c>
      <c r="M34" s="14">
        <f t="shared" si="2"/>
        <v>10.379999999999999</v>
      </c>
      <c r="N34" s="14">
        <v>9.92</v>
      </c>
      <c r="O34" s="14">
        <v>9.82</v>
      </c>
      <c r="P34" s="14">
        <v>9.66</v>
      </c>
      <c r="Q34" s="14">
        <f t="shared" si="3"/>
        <v>9.8000000000000007</v>
      </c>
      <c r="R34" s="14">
        <v>4.12</v>
      </c>
      <c r="S34" s="14">
        <v>4.1399999999999997</v>
      </c>
      <c r="T34" s="14">
        <v>4.26</v>
      </c>
      <c r="U34" s="14">
        <f t="shared" si="4"/>
        <v>4.1733333333333329</v>
      </c>
      <c r="V34" s="14">
        <v>4.5</v>
      </c>
      <c r="W34" s="14">
        <v>4.5199999999999996</v>
      </c>
      <c r="X34" s="14">
        <v>4.32</v>
      </c>
      <c r="Y34" s="14">
        <f t="shared" si="5"/>
        <v>4.4466666666666663</v>
      </c>
      <c r="Z34" s="14">
        <v>62</v>
      </c>
      <c r="AA34" s="14">
        <v>60.98</v>
      </c>
      <c r="AB34" s="14">
        <v>61.56</v>
      </c>
      <c r="AC34" s="14">
        <f t="shared" si="6"/>
        <v>61.513333333333328</v>
      </c>
      <c r="AD34" s="14">
        <v>2348.8000000000002</v>
      </c>
      <c r="AE34" s="18" t="s">
        <v>39</v>
      </c>
      <c r="AF34" s="23">
        <f t="shared" si="7"/>
        <v>4.1333333333333329</v>
      </c>
      <c r="AG34" s="15">
        <v>15</v>
      </c>
      <c r="AH34" s="24">
        <f t="shared" si="8"/>
        <v>6.9600000000000009</v>
      </c>
      <c r="AI34" s="24">
        <f t="shared" si="9"/>
        <v>6.9226666666666681</v>
      </c>
      <c r="AJ34" s="19">
        <f t="shared" si="10"/>
        <v>90.377337458471175</v>
      </c>
      <c r="AK34" s="19">
        <f t="shared" si="11"/>
        <v>89.892554805437229</v>
      </c>
      <c r="AL34" s="25">
        <f t="shared" si="12"/>
        <v>90.134946131954194</v>
      </c>
    </row>
    <row r="35" spans="1:38" x14ac:dyDescent="0.25">
      <c r="A35" s="19" t="s">
        <v>141</v>
      </c>
      <c r="B35" s="14">
        <v>35.68</v>
      </c>
      <c r="C35" s="14">
        <v>35.520000000000003</v>
      </c>
      <c r="D35" s="14">
        <v>37.06</v>
      </c>
      <c r="E35" s="14">
        <f t="shared" si="0"/>
        <v>36.086666666666666</v>
      </c>
      <c r="F35" s="14">
        <v>35.6</v>
      </c>
      <c r="G35" s="14">
        <v>36</v>
      </c>
      <c r="H35" s="14">
        <v>36.08</v>
      </c>
      <c r="I35" s="14">
        <f t="shared" si="1"/>
        <v>35.893333333333331</v>
      </c>
      <c r="J35" s="14">
        <v>9.2200000000000006</v>
      </c>
      <c r="K35" s="14">
        <v>9.76</v>
      </c>
      <c r="L35" s="14">
        <v>10.199999999999999</v>
      </c>
      <c r="M35" s="14">
        <f t="shared" si="2"/>
        <v>9.7266666666666666</v>
      </c>
      <c r="N35" s="14">
        <v>10.08</v>
      </c>
      <c r="O35" s="14">
        <v>9.08</v>
      </c>
      <c r="P35" s="14">
        <v>10.38</v>
      </c>
      <c r="Q35" s="14">
        <f t="shared" si="3"/>
        <v>9.8466666666666658</v>
      </c>
      <c r="R35" s="14">
        <v>4.0199999999999996</v>
      </c>
      <c r="S35" s="14">
        <v>4.42</v>
      </c>
      <c r="T35" s="14">
        <v>4.3600000000000003</v>
      </c>
      <c r="U35" s="14">
        <f t="shared" si="4"/>
        <v>4.2666666666666666</v>
      </c>
      <c r="V35" s="14">
        <v>4.12</v>
      </c>
      <c r="W35" s="14">
        <v>4.32</v>
      </c>
      <c r="X35" s="14">
        <v>4.38</v>
      </c>
      <c r="Y35" s="14">
        <f t="shared" si="5"/>
        <v>4.2733333333333334</v>
      </c>
      <c r="Z35" s="14">
        <v>59.72</v>
      </c>
      <c r="AA35" s="14">
        <v>60.64</v>
      </c>
      <c r="AB35" s="14">
        <v>59.92</v>
      </c>
      <c r="AC35" s="14">
        <f t="shared" si="6"/>
        <v>60.093333333333334</v>
      </c>
      <c r="AD35" s="14">
        <v>2301.6999999999998</v>
      </c>
      <c r="AE35" s="18" t="s">
        <v>39</v>
      </c>
      <c r="AF35" s="23">
        <f t="shared" si="7"/>
        <v>4.0520000000000005</v>
      </c>
      <c r="AG35" s="15">
        <v>15</v>
      </c>
      <c r="AH35" s="24">
        <f t="shared" si="8"/>
        <v>6.929333333333334</v>
      </c>
      <c r="AI35" s="24">
        <f t="shared" si="9"/>
        <v>6.9666666666666668</v>
      </c>
      <c r="AJ35" s="19">
        <f t="shared" si="10"/>
        <v>88.208566197201804</v>
      </c>
      <c r="AK35" s="19">
        <f t="shared" si="11"/>
        <v>88.683809578676033</v>
      </c>
      <c r="AL35" s="25">
        <f t="shared" si="12"/>
        <v>88.446187887938919</v>
      </c>
    </row>
    <row r="36" spans="1:38" x14ac:dyDescent="0.25">
      <c r="A36" s="19" t="s">
        <v>142</v>
      </c>
      <c r="B36" s="14">
        <v>34.42</v>
      </c>
      <c r="C36" s="14">
        <v>34.08</v>
      </c>
      <c r="D36" s="14">
        <v>38.74</v>
      </c>
      <c r="E36" s="14">
        <f t="shared" si="0"/>
        <v>35.74666666666667</v>
      </c>
      <c r="F36" s="14">
        <v>35.94</v>
      </c>
      <c r="G36" s="14">
        <v>35.96</v>
      </c>
      <c r="H36" s="14">
        <v>35.24</v>
      </c>
      <c r="I36" s="14">
        <f t="shared" si="1"/>
        <v>35.713333333333338</v>
      </c>
      <c r="J36" s="14">
        <v>11.38</v>
      </c>
      <c r="K36" s="14">
        <v>9.1199999999999992</v>
      </c>
      <c r="L36" s="14">
        <v>11.76</v>
      </c>
      <c r="M36" s="14">
        <f t="shared" si="2"/>
        <v>10.753333333333332</v>
      </c>
      <c r="N36" s="14">
        <v>12.58</v>
      </c>
      <c r="O36" s="14">
        <v>11.98</v>
      </c>
      <c r="P36" s="14">
        <v>10.98</v>
      </c>
      <c r="Q36" s="14">
        <f t="shared" si="3"/>
        <v>11.846666666666669</v>
      </c>
      <c r="R36" s="14">
        <v>4.08</v>
      </c>
      <c r="S36" s="14">
        <v>4.4800000000000004</v>
      </c>
      <c r="T36" s="14">
        <v>4.28</v>
      </c>
      <c r="U36" s="14">
        <f t="shared" si="4"/>
        <v>4.28</v>
      </c>
      <c r="V36" s="14">
        <v>4.32</v>
      </c>
      <c r="W36" s="14">
        <v>3.84</v>
      </c>
      <c r="X36" s="14">
        <v>4.42</v>
      </c>
      <c r="Y36" s="14">
        <f t="shared" si="5"/>
        <v>4.1933333333333334</v>
      </c>
      <c r="Z36" s="14">
        <v>62.12</v>
      </c>
      <c r="AA36" s="14">
        <v>60.18</v>
      </c>
      <c r="AB36" s="14">
        <v>61.48</v>
      </c>
      <c r="AC36" s="14">
        <f t="shared" si="6"/>
        <v>61.26</v>
      </c>
      <c r="AD36" s="14">
        <v>2309.9</v>
      </c>
      <c r="AE36" s="18" t="s">
        <v>39</v>
      </c>
      <c r="AF36" s="23">
        <f t="shared" si="7"/>
        <v>3.8659999999999997</v>
      </c>
      <c r="AG36" s="15">
        <v>15</v>
      </c>
      <c r="AH36" s="24">
        <f t="shared" si="8"/>
        <v>6.9946666666666655</v>
      </c>
      <c r="AI36" s="24">
        <f t="shared" si="9"/>
        <v>7.0186666666666655</v>
      </c>
      <c r="AJ36" s="19">
        <f t="shared" si="10"/>
        <v>84.953004939720145</v>
      </c>
      <c r="AK36" s="19">
        <f t="shared" si="11"/>
        <v>85.244494472490814</v>
      </c>
      <c r="AL36" s="25">
        <f t="shared" si="12"/>
        <v>85.09874970610548</v>
      </c>
    </row>
    <row r="37" spans="1:38" x14ac:dyDescent="0.25">
      <c r="A37" s="19" t="s">
        <v>143</v>
      </c>
      <c r="B37" s="14">
        <v>36.44</v>
      </c>
      <c r="C37" s="14">
        <v>37.56</v>
      </c>
      <c r="D37" s="14">
        <v>33.82</v>
      </c>
      <c r="E37" s="14">
        <f t="shared" si="0"/>
        <v>35.94</v>
      </c>
      <c r="F37" s="14">
        <v>35.1</v>
      </c>
      <c r="G37" s="14">
        <v>35.74</v>
      </c>
      <c r="H37" s="14">
        <v>38.14</v>
      </c>
      <c r="I37" s="14">
        <f t="shared" si="1"/>
        <v>36.326666666666668</v>
      </c>
      <c r="J37" s="14">
        <v>10.220000000000001</v>
      </c>
      <c r="K37" s="14">
        <v>10.42</v>
      </c>
      <c r="L37" s="14">
        <v>10.24</v>
      </c>
      <c r="M37" s="14">
        <f t="shared" si="2"/>
        <v>10.293333333333335</v>
      </c>
      <c r="N37" s="14">
        <v>9.44</v>
      </c>
      <c r="O37" s="14">
        <v>9.42</v>
      </c>
      <c r="P37" s="14">
        <v>10</v>
      </c>
      <c r="Q37" s="14">
        <f t="shared" si="3"/>
        <v>9.6199999999999992</v>
      </c>
      <c r="R37" s="14">
        <v>4.18</v>
      </c>
      <c r="S37" s="14">
        <v>4</v>
      </c>
      <c r="T37" s="14">
        <v>4.62</v>
      </c>
      <c r="U37" s="14">
        <f t="shared" si="4"/>
        <v>4.2666666666666666</v>
      </c>
      <c r="V37" s="14">
        <v>4.34</v>
      </c>
      <c r="W37" s="14">
        <v>3.94</v>
      </c>
      <c r="X37" s="14">
        <v>4.32</v>
      </c>
      <c r="Y37" s="14">
        <f t="shared" si="5"/>
        <v>4.2</v>
      </c>
      <c r="Z37" s="14">
        <v>59.24</v>
      </c>
      <c r="AA37" s="14">
        <v>60</v>
      </c>
      <c r="AB37" s="14">
        <v>60.66</v>
      </c>
      <c r="AC37" s="14">
        <f t="shared" si="6"/>
        <v>59.966666666666669</v>
      </c>
      <c r="AD37" s="14">
        <v>2290.8000000000002</v>
      </c>
      <c r="AE37" s="18" t="s">
        <v>39</v>
      </c>
      <c r="AF37" s="23">
        <f t="shared" si="7"/>
        <v>4.0053333333333336</v>
      </c>
      <c r="AG37" s="15">
        <v>15</v>
      </c>
      <c r="AH37" s="24">
        <f t="shared" si="8"/>
        <v>6.9586666666666677</v>
      </c>
      <c r="AI37" s="24">
        <f t="shared" si="9"/>
        <v>6.8946666666666658</v>
      </c>
      <c r="AJ37" s="19">
        <f t="shared" si="10"/>
        <v>87.561777894207552</v>
      </c>
      <c r="AK37" s="19">
        <f t="shared" si="11"/>
        <v>86.756457844596099</v>
      </c>
      <c r="AL37" s="25">
        <f t="shared" si="12"/>
        <v>87.159117869401825</v>
      </c>
    </row>
    <row r="38" spans="1:38" x14ac:dyDescent="0.25">
      <c r="A38" s="19" t="s">
        <v>144</v>
      </c>
      <c r="B38" s="14">
        <v>37.26</v>
      </c>
      <c r="C38" s="14">
        <v>34.06</v>
      </c>
      <c r="D38" s="14">
        <v>36.78</v>
      </c>
      <c r="E38" s="14">
        <f t="shared" si="0"/>
        <v>36.033333333333331</v>
      </c>
      <c r="F38" s="14">
        <v>36.520000000000003</v>
      </c>
      <c r="G38" s="14">
        <v>33.840000000000003</v>
      </c>
      <c r="H38" s="14">
        <v>37.880000000000003</v>
      </c>
      <c r="I38" s="14">
        <f t="shared" si="1"/>
        <v>36.080000000000005</v>
      </c>
      <c r="J38" s="14">
        <v>9.32</v>
      </c>
      <c r="K38" s="14">
        <v>9.56</v>
      </c>
      <c r="L38" s="14">
        <v>9.94</v>
      </c>
      <c r="M38" s="14">
        <f t="shared" si="2"/>
        <v>9.6066666666666674</v>
      </c>
      <c r="N38" s="14">
        <v>10.98</v>
      </c>
      <c r="O38" s="14">
        <v>10.18</v>
      </c>
      <c r="P38" s="14">
        <v>10.92</v>
      </c>
      <c r="Q38" s="14">
        <f t="shared" si="3"/>
        <v>10.693333333333333</v>
      </c>
      <c r="R38" s="14">
        <v>4.42</v>
      </c>
      <c r="S38" s="14">
        <v>4.3600000000000003</v>
      </c>
      <c r="T38" s="14">
        <v>4.12</v>
      </c>
      <c r="U38" s="14">
        <f t="shared" si="4"/>
        <v>4.3000000000000007</v>
      </c>
      <c r="V38" s="14">
        <v>4.08</v>
      </c>
      <c r="W38" s="14">
        <v>4.72</v>
      </c>
      <c r="X38" s="14">
        <v>4.96</v>
      </c>
      <c r="Y38" s="14">
        <f t="shared" si="5"/>
        <v>4.5866666666666669</v>
      </c>
      <c r="Z38" s="14">
        <v>60.42</v>
      </c>
      <c r="AA38" s="14">
        <v>64.88</v>
      </c>
      <c r="AB38" s="14">
        <v>61.78</v>
      </c>
      <c r="AC38" s="14">
        <f t="shared" si="6"/>
        <v>62.359999999999992</v>
      </c>
      <c r="AD38" s="14">
        <v>2361.1999999999998</v>
      </c>
      <c r="AE38" s="18" t="s">
        <v>39</v>
      </c>
      <c r="AF38" s="23">
        <f t="shared" si="7"/>
        <v>4.2059999999999986</v>
      </c>
      <c r="AG38" s="15">
        <v>15</v>
      </c>
      <c r="AH38" s="24">
        <f t="shared" si="8"/>
        <v>6.9333333333333336</v>
      </c>
      <c r="AI38" s="24">
        <f t="shared" si="9"/>
        <v>6.8666666666666654</v>
      </c>
      <c r="AJ38" s="19">
        <f t="shared" si="10"/>
        <v>91.613868326924091</v>
      </c>
      <c r="AK38" s="19">
        <f t="shared" si="11"/>
        <v>90.732965746857488</v>
      </c>
      <c r="AL38" s="25">
        <f t="shared" si="12"/>
        <v>91.173417036890783</v>
      </c>
    </row>
    <row r="39" spans="1:38" x14ac:dyDescent="0.25">
      <c r="A39" s="19" t="s">
        <v>145</v>
      </c>
      <c r="B39" s="14">
        <v>23</v>
      </c>
      <c r="C39" s="14">
        <v>23.54</v>
      </c>
      <c r="D39" s="14">
        <v>24.36</v>
      </c>
      <c r="E39" s="14">
        <f t="shared" si="0"/>
        <v>23.633333333333336</v>
      </c>
      <c r="F39" s="14">
        <v>24.08</v>
      </c>
      <c r="G39" s="14">
        <v>24.52</v>
      </c>
      <c r="H39" s="14">
        <v>23.34</v>
      </c>
      <c r="I39" s="14">
        <f t="shared" si="1"/>
        <v>23.98</v>
      </c>
      <c r="J39" s="14">
        <v>10.1</v>
      </c>
      <c r="K39" s="14">
        <v>9.82</v>
      </c>
      <c r="L39" s="14">
        <v>9.2200000000000006</v>
      </c>
      <c r="M39" s="14">
        <f t="shared" si="2"/>
        <v>9.7133333333333329</v>
      </c>
      <c r="N39" s="14">
        <v>9.52</v>
      </c>
      <c r="O39" s="14">
        <v>9.52</v>
      </c>
      <c r="P39" s="14">
        <v>9.68</v>
      </c>
      <c r="Q39" s="14">
        <f t="shared" si="3"/>
        <v>9.5733333333333324</v>
      </c>
      <c r="R39" s="14">
        <v>4.0999999999999996</v>
      </c>
      <c r="S39" s="14">
        <v>3.86</v>
      </c>
      <c r="T39" s="14">
        <v>3.74</v>
      </c>
      <c r="U39" s="14">
        <f t="shared" si="4"/>
        <v>3.9</v>
      </c>
      <c r="V39" s="14">
        <v>3.86</v>
      </c>
      <c r="W39" s="14">
        <v>3.92</v>
      </c>
      <c r="X39" s="14">
        <v>3.76</v>
      </c>
      <c r="Y39" s="14">
        <f t="shared" si="5"/>
        <v>3.8466666666666662</v>
      </c>
      <c r="Z39" s="14">
        <v>40.799999999999997</v>
      </c>
      <c r="AA39" s="14">
        <v>40</v>
      </c>
      <c r="AB39" s="14">
        <v>40.619999999999997</v>
      </c>
      <c r="AC39" s="14">
        <f t="shared" si="6"/>
        <v>40.473333333333329</v>
      </c>
      <c r="AD39" s="14">
        <v>1564.7</v>
      </c>
      <c r="AE39" s="18" t="s">
        <v>163</v>
      </c>
      <c r="AF39" s="23">
        <f t="shared" si="7"/>
        <v>2.1186666666666665</v>
      </c>
      <c r="AG39" s="15">
        <v>15</v>
      </c>
      <c r="AH39" s="24">
        <f t="shared" si="8"/>
        <v>9.4933333333333323</v>
      </c>
      <c r="AI39" s="24">
        <f t="shared" si="9"/>
        <v>9.4346666666666668</v>
      </c>
      <c r="AJ39" s="19">
        <f t="shared" si="10"/>
        <v>63.187509285450247</v>
      </c>
      <c r="AK39" s="19">
        <f t="shared" si="11"/>
        <v>62.797024677506457</v>
      </c>
      <c r="AL39" s="25">
        <f t="shared" si="12"/>
        <v>62.992266981478352</v>
      </c>
    </row>
    <row r="40" spans="1:38" x14ac:dyDescent="0.25">
      <c r="A40" s="19" t="s">
        <v>146</v>
      </c>
      <c r="B40" s="14">
        <v>23.38</v>
      </c>
      <c r="C40" s="14">
        <v>25.18</v>
      </c>
      <c r="D40" s="14">
        <v>23.82</v>
      </c>
      <c r="E40" s="14">
        <f t="shared" si="0"/>
        <v>24.126666666666665</v>
      </c>
      <c r="F40" s="14">
        <v>23.7</v>
      </c>
      <c r="G40" s="14">
        <v>23.12</v>
      </c>
      <c r="H40" s="14">
        <v>25.7</v>
      </c>
      <c r="I40" s="14">
        <f t="shared" si="1"/>
        <v>24.173333333333332</v>
      </c>
      <c r="J40" s="14">
        <v>9.5</v>
      </c>
      <c r="K40" s="14">
        <v>9.6</v>
      </c>
      <c r="L40" s="14">
        <v>9.6</v>
      </c>
      <c r="M40" s="14">
        <f t="shared" si="2"/>
        <v>9.5666666666666682</v>
      </c>
      <c r="N40" s="14">
        <v>10.6</v>
      </c>
      <c r="O40" s="14">
        <v>9.86</v>
      </c>
      <c r="P40" s="14">
        <v>10.1</v>
      </c>
      <c r="Q40" s="14">
        <f t="shared" si="3"/>
        <v>10.186666666666667</v>
      </c>
      <c r="R40" s="14">
        <v>3.72</v>
      </c>
      <c r="S40" s="14">
        <v>3.88</v>
      </c>
      <c r="T40" s="14">
        <v>3.88</v>
      </c>
      <c r="U40" s="14">
        <f t="shared" si="4"/>
        <v>3.8266666666666667</v>
      </c>
      <c r="V40" s="14">
        <v>4</v>
      </c>
      <c r="W40" s="14">
        <v>3.6</v>
      </c>
      <c r="X40" s="14">
        <v>3.9</v>
      </c>
      <c r="Y40" s="14">
        <f t="shared" si="5"/>
        <v>3.8333333333333335</v>
      </c>
      <c r="Z40" s="14">
        <v>39</v>
      </c>
      <c r="AA40" s="14">
        <v>38.200000000000003</v>
      </c>
      <c r="AB40" s="14">
        <v>39.82</v>
      </c>
      <c r="AC40" s="14">
        <f t="shared" si="6"/>
        <v>39.006666666666668</v>
      </c>
      <c r="AD40" s="14">
        <v>1507.1</v>
      </c>
      <c r="AE40" s="18" t="s">
        <v>163</v>
      </c>
      <c r="AF40" s="23">
        <f t="shared" si="7"/>
        <v>1.9253333333333331</v>
      </c>
      <c r="AG40" s="15">
        <v>15</v>
      </c>
      <c r="AH40" s="24">
        <f t="shared" si="8"/>
        <v>9.4093333333333327</v>
      </c>
      <c r="AI40" s="24">
        <f t="shared" si="9"/>
        <v>9.3986666666666672</v>
      </c>
      <c r="AJ40" s="19">
        <f t="shared" si="10"/>
        <v>56.913416445541856</v>
      </c>
      <c r="AK40" s="19">
        <f t="shared" si="11"/>
        <v>56.848897906280932</v>
      </c>
      <c r="AL40" s="25">
        <f t="shared" si="12"/>
        <v>56.881157175911397</v>
      </c>
    </row>
    <row r="41" spans="1:38" x14ac:dyDescent="0.25">
      <c r="A41" s="19" t="s">
        <v>147</v>
      </c>
      <c r="B41" s="14">
        <v>22.32</v>
      </c>
      <c r="C41" s="14">
        <v>23.94</v>
      </c>
      <c r="D41" s="14">
        <v>25.52</v>
      </c>
      <c r="E41" s="14">
        <f t="shared" si="0"/>
        <v>23.926666666666666</v>
      </c>
      <c r="F41" s="14">
        <v>23</v>
      </c>
      <c r="G41" s="14">
        <v>25.5</v>
      </c>
      <c r="H41" s="14">
        <v>22.96</v>
      </c>
      <c r="I41" s="14">
        <f t="shared" si="1"/>
        <v>23.820000000000004</v>
      </c>
      <c r="J41" s="14">
        <v>11.22</v>
      </c>
      <c r="K41" s="14">
        <v>9.9</v>
      </c>
      <c r="L41" s="14">
        <v>11.82</v>
      </c>
      <c r="M41" s="14">
        <f t="shared" si="2"/>
        <v>10.979999999999999</v>
      </c>
      <c r="N41" s="14">
        <v>10.1</v>
      </c>
      <c r="O41" s="14">
        <v>9.6999999999999993</v>
      </c>
      <c r="P41" s="14">
        <v>10.1</v>
      </c>
      <c r="Q41" s="14">
        <f t="shared" si="3"/>
        <v>9.9666666666666668</v>
      </c>
      <c r="R41" s="14">
        <v>3.9</v>
      </c>
      <c r="S41" s="14">
        <v>3.86</v>
      </c>
      <c r="T41" s="14">
        <v>3.86</v>
      </c>
      <c r="U41" s="14">
        <f t="shared" si="4"/>
        <v>3.8733333333333331</v>
      </c>
      <c r="V41" s="14">
        <v>3.9</v>
      </c>
      <c r="W41" s="14">
        <v>3.84</v>
      </c>
      <c r="X41" s="14">
        <v>3.9</v>
      </c>
      <c r="Y41" s="14">
        <f t="shared" si="5"/>
        <v>3.8800000000000003</v>
      </c>
      <c r="Z41" s="14">
        <v>40.700000000000003</v>
      </c>
      <c r="AA41" s="14">
        <v>40.24</v>
      </c>
      <c r="AB41" s="14">
        <v>41.3</v>
      </c>
      <c r="AC41" s="14">
        <f t="shared" si="6"/>
        <v>40.746666666666663</v>
      </c>
      <c r="AD41" s="14">
        <v>1568.8</v>
      </c>
      <c r="AE41" s="18" t="s">
        <v>163</v>
      </c>
      <c r="AF41" s="23">
        <f t="shared" si="7"/>
        <v>1.9799999999999998</v>
      </c>
      <c r="AG41" s="15">
        <v>15</v>
      </c>
      <c r="AH41" s="24">
        <f t="shared" si="8"/>
        <v>9.4400000000000013</v>
      </c>
      <c r="AI41" s="24">
        <f t="shared" si="9"/>
        <v>9.4599999999999991</v>
      </c>
      <c r="AJ41" s="19">
        <f t="shared" si="10"/>
        <v>58.720136606777537</v>
      </c>
      <c r="AK41" s="19">
        <f t="shared" si="11"/>
        <v>58.844543675859683</v>
      </c>
      <c r="AL41" s="25">
        <f t="shared" si="12"/>
        <v>58.782340141318613</v>
      </c>
    </row>
    <row r="42" spans="1:38" x14ac:dyDescent="0.25">
      <c r="A42" s="19" t="s">
        <v>148</v>
      </c>
      <c r="B42" s="14">
        <v>24.34</v>
      </c>
      <c r="C42" s="14">
        <v>23.36</v>
      </c>
      <c r="D42" s="14">
        <v>24.08</v>
      </c>
      <c r="E42" s="14">
        <f t="shared" si="0"/>
        <v>23.926666666666666</v>
      </c>
      <c r="F42" s="14">
        <v>24.4</v>
      </c>
      <c r="G42" s="14">
        <v>22.16</v>
      </c>
      <c r="H42" s="14">
        <v>25.08</v>
      </c>
      <c r="I42" s="14">
        <f t="shared" si="1"/>
        <v>23.88</v>
      </c>
      <c r="J42" s="14">
        <v>10.1</v>
      </c>
      <c r="K42" s="14">
        <v>9.92</v>
      </c>
      <c r="L42" s="14">
        <v>9.9</v>
      </c>
      <c r="M42" s="14">
        <f t="shared" si="2"/>
        <v>9.9733333333333345</v>
      </c>
      <c r="N42" s="14">
        <v>10.42</v>
      </c>
      <c r="O42" s="14">
        <v>9.8000000000000007</v>
      </c>
      <c r="P42" s="14">
        <v>9.3000000000000007</v>
      </c>
      <c r="Q42" s="14">
        <f t="shared" si="3"/>
        <v>9.84</v>
      </c>
      <c r="R42" s="14">
        <v>3.74</v>
      </c>
      <c r="S42" s="14">
        <v>3.9</v>
      </c>
      <c r="T42" s="14">
        <v>3.76</v>
      </c>
      <c r="U42" s="14">
        <f t="shared" si="4"/>
        <v>3.8000000000000003</v>
      </c>
      <c r="V42" s="14">
        <v>3.76</v>
      </c>
      <c r="W42" s="14">
        <v>3.82</v>
      </c>
      <c r="X42" s="14">
        <v>3.84</v>
      </c>
      <c r="Y42" s="14">
        <f t="shared" si="5"/>
        <v>3.8066666666666666</v>
      </c>
      <c r="Z42" s="14">
        <v>39.42</v>
      </c>
      <c r="AA42" s="14">
        <v>40.44</v>
      </c>
      <c r="AB42" s="14">
        <v>39.9</v>
      </c>
      <c r="AC42" s="14">
        <f t="shared" si="6"/>
        <v>39.919999999999995</v>
      </c>
      <c r="AD42" s="14">
        <v>1569</v>
      </c>
      <c r="AE42" s="18" t="s">
        <v>163</v>
      </c>
      <c r="AF42" s="23">
        <f t="shared" si="7"/>
        <v>2.0106666666666664</v>
      </c>
      <c r="AG42" s="15">
        <v>15</v>
      </c>
      <c r="AH42" s="24">
        <f t="shared" si="8"/>
        <v>9.4546666666666663</v>
      </c>
      <c r="AI42" s="24">
        <f t="shared" si="9"/>
        <v>9.4626666666666672</v>
      </c>
      <c r="AJ42" s="19">
        <f t="shared" si="10"/>
        <v>59.722251605263416</v>
      </c>
      <c r="AK42" s="19">
        <f t="shared" si="11"/>
        <v>59.772785170293965</v>
      </c>
      <c r="AL42" s="25">
        <f t="shared" si="12"/>
        <v>59.74751838777869</v>
      </c>
    </row>
    <row r="43" spans="1:38" x14ac:dyDescent="0.25">
      <c r="A43" s="19" t="s">
        <v>149</v>
      </c>
      <c r="B43" s="14">
        <v>25.56</v>
      </c>
      <c r="C43" s="14">
        <v>23.42</v>
      </c>
      <c r="D43" s="14">
        <v>22.52</v>
      </c>
      <c r="E43" s="14">
        <f t="shared" si="0"/>
        <v>23.833333333333332</v>
      </c>
      <c r="F43" s="14">
        <v>24.38</v>
      </c>
      <c r="G43" s="14">
        <v>23.4</v>
      </c>
      <c r="H43" s="14">
        <v>25.1</v>
      </c>
      <c r="I43" s="14">
        <f t="shared" si="1"/>
        <v>24.293333333333333</v>
      </c>
      <c r="J43" s="14">
        <v>9.5</v>
      </c>
      <c r="K43" s="14">
        <v>9.74</v>
      </c>
      <c r="L43" s="14">
        <v>9.32</v>
      </c>
      <c r="M43" s="14">
        <f t="shared" si="2"/>
        <v>9.5200000000000014</v>
      </c>
      <c r="N43" s="14">
        <v>9.98</v>
      </c>
      <c r="O43" s="14">
        <v>9.8000000000000007</v>
      </c>
      <c r="P43" s="14">
        <v>9.92</v>
      </c>
      <c r="Q43" s="14">
        <f t="shared" si="3"/>
        <v>9.9</v>
      </c>
      <c r="R43" s="14">
        <v>3.74</v>
      </c>
      <c r="S43" s="14">
        <v>3.6</v>
      </c>
      <c r="T43" s="14">
        <v>3.82</v>
      </c>
      <c r="U43" s="14">
        <f t="shared" si="4"/>
        <v>3.72</v>
      </c>
      <c r="V43" s="14">
        <v>3.92</v>
      </c>
      <c r="W43" s="14">
        <v>3.88</v>
      </c>
      <c r="X43" s="14">
        <v>3.92</v>
      </c>
      <c r="Y43" s="14">
        <f t="shared" si="5"/>
        <v>3.9066666666666663</v>
      </c>
      <c r="Z43" s="14">
        <v>40.46</v>
      </c>
      <c r="AA43" s="14">
        <v>40.700000000000003</v>
      </c>
      <c r="AB43" s="14">
        <v>40.6</v>
      </c>
      <c r="AC43" s="14">
        <f t="shared" si="6"/>
        <v>40.586666666666666</v>
      </c>
      <c r="AD43" s="14">
        <v>1598</v>
      </c>
      <c r="AE43" s="18" t="s">
        <v>163</v>
      </c>
      <c r="AF43" s="23">
        <f t="shared" si="7"/>
        <v>2.1166666666666663</v>
      </c>
      <c r="AG43" s="15">
        <v>15</v>
      </c>
      <c r="AH43" s="24">
        <f t="shared" si="8"/>
        <v>9.4893333333333345</v>
      </c>
      <c r="AI43" s="24">
        <f t="shared" si="9"/>
        <v>9.36</v>
      </c>
      <c r="AJ43" s="19">
        <f t="shared" si="10"/>
        <v>63.101262095133706</v>
      </c>
      <c r="AK43" s="19">
        <f t="shared" si="11"/>
        <v>62.241233652920961</v>
      </c>
      <c r="AL43" s="25">
        <f t="shared" si="12"/>
        <v>62.67124787402733</v>
      </c>
    </row>
    <row r="44" spans="1:38" x14ac:dyDescent="0.25">
      <c r="A44" s="19" t="s">
        <v>150</v>
      </c>
      <c r="B44" s="14">
        <v>22.3</v>
      </c>
      <c r="C44" s="14">
        <v>21.48</v>
      </c>
      <c r="D44" s="14">
        <v>26.14</v>
      </c>
      <c r="E44" s="14">
        <f t="shared" si="0"/>
        <v>23.306666666666668</v>
      </c>
      <c r="F44" s="14">
        <v>23.54</v>
      </c>
      <c r="G44" s="14">
        <v>25.36</v>
      </c>
      <c r="H44" s="14">
        <v>23.52</v>
      </c>
      <c r="I44" s="14">
        <f t="shared" si="1"/>
        <v>24.14</v>
      </c>
      <c r="J44" s="14">
        <v>10.8</v>
      </c>
      <c r="K44" s="14">
        <v>9.34</v>
      </c>
      <c r="L44" s="14">
        <v>10.9</v>
      </c>
      <c r="M44" s="14">
        <f t="shared" si="2"/>
        <v>10.346666666666666</v>
      </c>
      <c r="N44" s="14">
        <v>8.48</v>
      </c>
      <c r="O44" s="14">
        <v>9.5399999999999991</v>
      </c>
      <c r="P44" s="14">
        <v>9.68</v>
      </c>
      <c r="Q44" s="14">
        <f t="shared" si="3"/>
        <v>9.2333333333333325</v>
      </c>
      <c r="R44" s="14">
        <v>3.86</v>
      </c>
      <c r="S44" s="14">
        <v>3.86</v>
      </c>
      <c r="T44" s="14">
        <v>3.94</v>
      </c>
      <c r="U44" s="14">
        <f t="shared" si="4"/>
        <v>3.8866666666666667</v>
      </c>
      <c r="V44" s="14">
        <v>3.7</v>
      </c>
      <c r="W44" s="14">
        <v>3.82</v>
      </c>
      <c r="X44" s="14">
        <v>3.72</v>
      </c>
      <c r="Y44" s="14">
        <f t="shared" si="5"/>
        <v>3.7466666666666666</v>
      </c>
      <c r="Z44" s="14">
        <v>40.4</v>
      </c>
      <c r="AA44" s="14">
        <v>39.86</v>
      </c>
      <c r="AB44" s="14">
        <v>40.72</v>
      </c>
      <c r="AC44" s="14">
        <f t="shared" si="6"/>
        <v>40.326666666666661</v>
      </c>
      <c r="AD44" s="14">
        <v>1568.6</v>
      </c>
      <c r="AE44" s="18" t="s">
        <v>163</v>
      </c>
      <c r="AF44" s="23">
        <f t="shared" si="7"/>
        <v>2.0746666666666664</v>
      </c>
      <c r="AG44" s="15">
        <v>15</v>
      </c>
      <c r="AH44" s="24">
        <f t="shared" si="8"/>
        <v>9.5613333333333337</v>
      </c>
      <c r="AI44" s="24">
        <f t="shared" si="9"/>
        <v>9.4226666666666663</v>
      </c>
      <c r="AJ44" s="19">
        <f t="shared" si="10"/>
        <v>62.318452604082808</v>
      </c>
      <c r="AK44" s="19">
        <f t="shared" si="11"/>
        <v>61.41465688928367</v>
      </c>
      <c r="AL44" s="25">
        <f t="shared" si="12"/>
        <v>61.866554746683235</v>
      </c>
    </row>
    <row r="45" spans="1:38" x14ac:dyDescent="0.25">
      <c r="A45" s="19" t="s">
        <v>151</v>
      </c>
      <c r="B45" s="14">
        <v>23.82</v>
      </c>
      <c r="C45" s="14">
        <v>22.98</v>
      </c>
      <c r="D45" s="14">
        <v>25.32</v>
      </c>
      <c r="E45" s="14">
        <f t="shared" si="0"/>
        <v>24.040000000000003</v>
      </c>
      <c r="F45" s="14">
        <v>23.84</v>
      </c>
      <c r="G45" s="14">
        <v>23.86</v>
      </c>
      <c r="H45" s="14">
        <v>24</v>
      </c>
      <c r="I45" s="14">
        <f t="shared" si="1"/>
        <v>23.900000000000002</v>
      </c>
      <c r="J45" s="14">
        <v>10</v>
      </c>
      <c r="K45" s="14">
        <v>9.98</v>
      </c>
      <c r="L45" s="14">
        <v>9.76</v>
      </c>
      <c r="M45" s="14">
        <f t="shared" si="2"/>
        <v>9.913333333333334</v>
      </c>
      <c r="N45" s="14">
        <v>9.6</v>
      </c>
      <c r="O45" s="14">
        <v>10</v>
      </c>
      <c r="P45" s="14">
        <v>9.84</v>
      </c>
      <c r="Q45" s="14">
        <f t="shared" si="3"/>
        <v>9.8133333333333344</v>
      </c>
      <c r="R45" s="14">
        <v>3.74</v>
      </c>
      <c r="S45" s="14">
        <v>3.52</v>
      </c>
      <c r="T45" s="14">
        <v>3.94</v>
      </c>
      <c r="U45" s="14">
        <f t="shared" si="4"/>
        <v>3.7333333333333329</v>
      </c>
      <c r="V45" s="14">
        <v>3.7</v>
      </c>
      <c r="W45" s="14">
        <v>3.9</v>
      </c>
      <c r="X45" s="14">
        <v>3.84</v>
      </c>
      <c r="Y45" s="14">
        <f t="shared" si="5"/>
        <v>3.813333333333333</v>
      </c>
      <c r="Z45" s="14">
        <v>80.92</v>
      </c>
      <c r="AA45" s="14">
        <v>79.739999999999995</v>
      </c>
      <c r="AB45" s="14">
        <v>80.58</v>
      </c>
      <c r="AC45" s="14">
        <f t="shared" si="6"/>
        <v>80.413333333333341</v>
      </c>
      <c r="AD45" s="14">
        <v>3139.2</v>
      </c>
      <c r="AE45" s="18" t="s">
        <v>163</v>
      </c>
      <c r="AF45" s="23">
        <f t="shared" si="7"/>
        <v>6.0686666666666671</v>
      </c>
      <c r="AG45" s="15">
        <v>15</v>
      </c>
      <c r="AH45" s="24">
        <f t="shared" si="8"/>
        <v>9.4453333333333322</v>
      </c>
      <c r="AI45" s="24">
        <f t="shared" si="9"/>
        <v>9.4573333333333327</v>
      </c>
      <c r="AJ45" s="19">
        <f t="shared" si="10"/>
        <v>180.07791163124261</v>
      </c>
      <c r="AK45" s="19">
        <f t="shared" si="11"/>
        <v>180.30669497464766</v>
      </c>
      <c r="AL45" s="25">
        <f t="shared" si="12"/>
        <v>180.19230330294513</v>
      </c>
    </row>
    <row r="46" spans="1:38" x14ac:dyDescent="0.25">
      <c r="A46" s="19" t="s">
        <v>152</v>
      </c>
      <c r="B46" s="14">
        <v>23.78</v>
      </c>
      <c r="C46" s="14">
        <v>23.84</v>
      </c>
      <c r="D46" s="14">
        <v>24.56</v>
      </c>
      <c r="E46" s="14">
        <f t="shared" si="0"/>
        <v>24.060000000000002</v>
      </c>
      <c r="F46" s="14">
        <v>22.92</v>
      </c>
      <c r="G46" s="14">
        <v>24.14</v>
      </c>
      <c r="H46" s="14">
        <v>24.7</v>
      </c>
      <c r="I46" s="14">
        <f t="shared" si="1"/>
        <v>23.92</v>
      </c>
      <c r="J46" s="14">
        <v>9.1199999999999992</v>
      </c>
      <c r="K46" s="14">
        <v>9.52</v>
      </c>
      <c r="L46" s="14">
        <v>9.3800000000000008</v>
      </c>
      <c r="M46" s="14">
        <f t="shared" si="2"/>
        <v>9.3400000000000016</v>
      </c>
      <c r="N46" s="14">
        <v>9.5</v>
      </c>
      <c r="O46" s="14">
        <v>9.32</v>
      </c>
      <c r="P46" s="14">
        <v>9.52</v>
      </c>
      <c r="Q46" s="14">
        <f t="shared" si="3"/>
        <v>9.4466666666666672</v>
      </c>
      <c r="R46" s="14">
        <v>3.76</v>
      </c>
      <c r="S46" s="14">
        <v>3.86</v>
      </c>
      <c r="T46" s="14">
        <v>3.66</v>
      </c>
      <c r="U46" s="14">
        <f t="shared" si="4"/>
        <v>3.76</v>
      </c>
      <c r="V46" s="14">
        <v>3.84</v>
      </c>
      <c r="W46" s="14">
        <v>4</v>
      </c>
      <c r="X46" s="14">
        <v>3.98</v>
      </c>
      <c r="Y46" s="14">
        <f t="shared" si="5"/>
        <v>3.94</v>
      </c>
      <c r="Z46" s="14">
        <v>80.72</v>
      </c>
      <c r="AA46" s="14">
        <v>81.3</v>
      </c>
      <c r="AB46" s="14">
        <v>82.66</v>
      </c>
      <c r="AC46" s="14">
        <f t="shared" si="6"/>
        <v>81.559999999999988</v>
      </c>
      <c r="AD46" s="14">
        <v>3217.6</v>
      </c>
      <c r="AE46" s="18" t="s">
        <v>163</v>
      </c>
      <c r="AF46" s="23">
        <f t="shared" si="7"/>
        <v>6.2773333333333321</v>
      </c>
      <c r="AG46" s="15">
        <v>15</v>
      </c>
      <c r="AH46" s="24">
        <f t="shared" si="8"/>
        <v>9.4359999999999999</v>
      </c>
      <c r="AI46" s="24">
        <f t="shared" si="9"/>
        <v>9.427999999999999</v>
      </c>
      <c r="AJ46" s="19">
        <f t="shared" si="10"/>
        <v>186.08569794509148</v>
      </c>
      <c r="AK46" s="19">
        <f t="shared" si="11"/>
        <v>185.9279313508184</v>
      </c>
      <c r="AL46" s="25">
        <f t="shared" si="12"/>
        <v>186.00681464795494</v>
      </c>
    </row>
    <row r="47" spans="1:38" x14ac:dyDescent="0.25">
      <c r="A47" s="19" t="s">
        <v>153</v>
      </c>
      <c r="B47" s="14">
        <v>24.2</v>
      </c>
      <c r="C47" s="14">
        <v>23.74</v>
      </c>
      <c r="D47" s="14">
        <v>24</v>
      </c>
      <c r="E47" s="14">
        <f t="shared" si="0"/>
        <v>23.98</v>
      </c>
      <c r="F47" s="14">
        <v>24.1</v>
      </c>
      <c r="G47" s="14">
        <v>24.56</v>
      </c>
      <c r="H47" s="14">
        <v>23.28</v>
      </c>
      <c r="I47" s="14">
        <f t="shared" si="1"/>
        <v>23.98</v>
      </c>
      <c r="J47" s="14">
        <v>9.18</v>
      </c>
      <c r="K47" s="14">
        <v>8.82</v>
      </c>
      <c r="L47" s="14">
        <v>8.98</v>
      </c>
      <c r="M47" s="14">
        <f t="shared" si="2"/>
        <v>8.9933333333333341</v>
      </c>
      <c r="N47" s="14">
        <v>9.6</v>
      </c>
      <c r="O47" s="14">
        <v>10.14</v>
      </c>
      <c r="P47" s="14">
        <v>9.56</v>
      </c>
      <c r="Q47" s="14">
        <f t="shared" si="3"/>
        <v>9.7666666666666675</v>
      </c>
      <c r="R47" s="14">
        <v>3.84</v>
      </c>
      <c r="S47" s="14">
        <v>3.9</v>
      </c>
      <c r="T47" s="14">
        <v>3.94</v>
      </c>
      <c r="U47" s="14">
        <f t="shared" si="4"/>
        <v>3.8933333333333331</v>
      </c>
      <c r="V47" s="14">
        <v>3.72</v>
      </c>
      <c r="W47" s="14">
        <v>3.92</v>
      </c>
      <c r="X47" s="14">
        <v>3.64</v>
      </c>
      <c r="Y47" s="14">
        <f t="shared" si="5"/>
        <v>3.7600000000000002</v>
      </c>
      <c r="Z47" s="14">
        <v>80.239999999999995</v>
      </c>
      <c r="AA47" s="14">
        <v>79.98</v>
      </c>
      <c r="AB47" s="14">
        <v>79.5</v>
      </c>
      <c r="AC47" s="14">
        <f t="shared" si="6"/>
        <v>79.906666666666666</v>
      </c>
      <c r="AD47" s="14">
        <v>3118.3</v>
      </c>
      <c r="AE47" s="18" t="s">
        <v>163</v>
      </c>
      <c r="AF47" s="23">
        <f t="shared" si="7"/>
        <v>6.1146666666666665</v>
      </c>
      <c r="AG47" s="15">
        <v>15</v>
      </c>
      <c r="AH47" s="24">
        <f t="shared" si="8"/>
        <v>9.4253333333333327</v>
      </c>
      <c r="AI47" s="24">
        <f t="shared" si="9"/>
        <v>9.452</v>
      </c>
      <c r="AJ47" s="19">
        <f t="shared" si="10"/>
        <v>181.05869172495213</v>
      </c>
      <c r="AK47" s="19">
        <f t="shared" si="11"/>
        <v>181.57095284172948</v>
      </c>
      <c r="AL47" s="25">
        <f t="shared" si="12"/>
        <v>181.31482228334079</v>
      </c>
    </row>
    <row r="48" spans="1:38" x14ac:dyDescent="0.25">
      <c r="A48" s="19" t="s">
        <v>154</v>
      </c>
      <c r="B48" s="14">
        <v>24.5</v>
      </c>
      <c r="C48" s="14">
        <v>24.32</v>
      </c>
      <c r="D48" s="14">
        <v>23.84</v>
      </c>
      <c r="E48" s="14">
        <f t="shared" si="0"/>
        <v>24.22</v>
      </c>
      <c r="F48" s="14">
        <v>21.4</v>
      </c>
      <c r="G48" s="14">
        <v>22.6</v>
      </c>
      <c r="H48" s="14">
        <v>24</v>
      </c>
      <c r="I48" s="14">
        <f t="shared" si="1"/>
        <v>22.666666666666668</v>
      </c>
      <c r="J48" s="14">
        <v>10.48</v>
      </c>
      <c r="K48" s="14">
        <v>9.8800000000000008</v>
      </c>
      <c r="L48" s="14">
        <v>9.8800000000000008</v>
      </c>
      <c r="M48" s="14">
        <f t="shared" si="2"/>
        <v>10.08</v>
      </c>
      <c r="N48" s="14">
        <v>9.7799999999999994</v>
      </c>
      <c r="O48" s="14">
        <v>9.6199999999999992</v>
      </c>
      <c r="P48" s="14">
        <v>9.2799999999999994</v>
      </c>
      <c r="Q48" s="14">
        <f t="shared" si="3"/>
        <v>9.56</v>
      </c>
      <c r="R48" s="14">
        <v>3.92</v>
      </c>
      <c r="S48" s="14">
        <v>3.72</v>
      </c>
      <c r="T48" s="14">
        <v>3.5</v>
      </c>
      <c r="U48" s="14">
        <f t="shared" si="4"/>
        <v>3.7133333333333334</v>
      </c>
      <c r="V48" s="14">
        <v>3.9</v>
      </c>
      <c r="W48" s="14">
        <v>3.76</v>
      </c>
      <c r="X48" s="14">
        <v>3.78</v>
      </c>
      <c r="Y48" s="14">
        <f t="shared" si="5"/>
        <v>3.813333333333333</v>
      </c>
      <c r="Z48" s="14">
        <v>79.64</v>
      </c>
      <c r="AA48" s="14">
        <v>78.760000000000005</v>
      </c>
      <c r="AB48" s="14">
        <v>79.599999999999994</v>
      </c>
      <c r="AC48" s="14">
        <f t="shared" si="6"/>
        <v>79.333333333333329</v>
      </c>
      <c r="AD48" s="14">
        <v>3126</v>
      </c>
      <c r="AE48" s="18" t="s">
        <v>163</v>
      </c>
      <c r="AF48" s="23">
        <f t="shared" si="7"/>
        <v>5.9693333333333332</v>
      </c>
      <c r="AG48" s="15">
        <v>15</v>
      </c>
      <c r="AH48" s="24">
        <f t="shared" si="8"/>
        <v>9.413333333333334</v>
      </c>
      <c r="AI48" s="24">
        <f t="shared" si="9"/>
        <v>9.7040000000000006</v>
      </c>
      <c r="AJ48" s="19">
        <f t="shared" si="10"/>
        <v>176.53025207014724</v>
      </c>
      <c r="AK48" s="19">
        <f t="shared" si="11"/>
        <v>181.98118619922542</v>
      </c>
      <c r="AL48" s="25">
        <f t="shared" si="12"/>
        <v>179.25571913468633</v>
      </c>
    </row>
    <row r="49" spans="1:38" x14ac:dyDescent="0.25">
      <c r="A49" s="19" t="s">
        <v>155</v>
      </c>
      <c r="B49" s="14">
        <v>23.1</v>
      </c>
      <c r="C49" s="14">
        <v>24.64</v>
      </c>
      <c r="D49" s="14">
        <v>24.9</v>
      </c>
      <c r="E49" s="14">
        <f t="shared" si="0"/>
        <v>24.213333333333335</v>
      </c>
      <c r="F49" s="14">
        <v>24.12</v>
      </c>
      <c r="G49" s="14">
        <v>24.46</v>
      </c>
      <c r="H49" s="14">
        <v>23.76</v>
      </c>
      <c r="I49" s="14">
        <f t="shared" si="1"/>
        <v>24.113333333333333</v>
      </c>
      <c r="J49" s="14">
        <v>9.3000000000000007</v>
      </c>
      <c r="K49" s="14">
        <v>9.6999999999999993</v>
      </c>
      <c r="L49" s="14">
        <v>10.3</v>
      </c>
      <c r="M49" s="14">
        <f t="shared" si="2"/>
        <v>9.7666666666666675</v>
      </c>
      <c r="N49" s="14">
        <v>10.82</v>
      </c>
      <c r="O49" s="14">
        <v>10.32</v>
      </c>
      <c r="P49" s="14">
        <v>11.3</v>
      </c>
      <c r="Q49" s="14">
        <f t="shared" si="3"/>
        <v>10.813333333333333</v>
      </c>
      <c r="R49" s="14">
        <v>3.74</v>
      </c>
      <c r="S49" s="14">
        <v>3.76</v>
      </c>
      <c r="T49" s="14">
        <v>3.96</v>
      </c>
      <c r="U49" s="14">
        <f t="shared" si="4"/>
        <v>3.8200000000000003</v>
      </c>
      <c r="V49" s="14">
        <v>3.84</v>
      </c>
      <c r="W49" s="14">
        <v>3.86</v>
      </c>
      <c r="X49" s="14">
        <v>3.78</v>
      </c>
      <c r="Y49" s="14">
        <f t="shared" si="5"/>
        <v>3.8266666666666662</v>
      </c>
      <c r="Z49" s="14">
        <v>80.7</v>
      </c>
      <c r="AA49" s="14">
        <v>81.680000000000007</v>
      </c>
      <c r="AB49" s="14">
        <v>82.14</v>
      </c>
      <c r="AC49" s="14">
        <f t="shared" si="6"/>
        <v>81.506666666666661</v>
      </c>
      <c r="AD49" s="14">
        <v>3209.9</v>
      </c>
      <c r="AE49" s="18" t="s">
        <v>163</v>
      </c>
      <c r="AF49" s="23">
        <f t="shared" si="7"/>
        <v>6.0926666666666662</v>
      </c>
      <c r="AG49" s="15">
        <v>15</v>
      </c>
      <c r="AH49" s="24">
        <f t="shared" si="8"/>
        <v>9.3933333333333326</v>
      </c>
      <c r="AI49" s="24">
        <f t="shared" si="9"/>
        <v>9.4120000000000008</v>
      </c>
      <c r="AJ49" s="19">
        <f t="shared" si="10"/>
        <v>179.79475779097945</v>
      </c>
      <c r="AK49" s="19">
        <f t="shared" si="11"/>
        <v>180.15205042534052</v>
      </c>
      <c r="AL49" s="25">
        <f t="shared" si="12"/>
        <v>179.97340410815997</v>
      </c>
    </row>
    <row r="50" spans="1:38" x14ac:dyDescent="0.25">
      <c r="A50" s="19" t="s">
        <v>156</v>
      </c>
      <c r="B50" s="14">
        <v>24.72</v>
      </c>
      <c r="C50" s="14">
        <v>23.46</v>
      </c>
      <c r="D50" s="14">
        <v>23.1</v>
      </c>
      <c r="E50" s="14">
        <f t="shared" si="0"/>
        <v>23.76</v>
      </c>
      <c r="F50" s="14">
        <v>23.4</v>
      </c>
      <c r="G50" s="14">
        <v>25.36</v>
      </c>
      <c r="H50" s="14">
        <v>23.2</v>
      </c>
      <c r="I50" s="14">
        <f t="shared" si="1"/>
        <v>23.986666666666665</v>
      </c>
      <c r="J50" s="14">
        <v>10.58</v>
      </c>
      <c r="K50" s="14">
        <v>11.68</v>
      </c>
      <c r="L50" s="14">
        <v>8.94</v>
      </c>
      <c r="M50" s="14">
        <f t="shared" si="2"/>
        <v>10.399999999999999</v>
      </c>
      <c r="N50" s="14">
        <v>8.84</v>
      </c>
      <c r="O50" s="14">
        <v>9.44</v>
      </c>
      <c r="P50" s="14">
        <v>8.74</v>
      </c>
      <c r="Q50" s="14">
        <f t="shared" si="3"/>
        <v>9.0066666666666677</v>
      </c>
      <c r="R50" s="14">
        <v>3.96</v>
      </c>
      <c r="S50" s="14">
        <v>3.84</v>
      </c>
      <c r="T50" s="14">
        <v>3.9</v>
      </c>
      <c r="U50" s="14">
        <f t="shared" si="4"/>
        <v>3.9</v>
      </c>
      <c r="V50" s="14">
        <v>3.64</v>
      </c>
      <c r="W50" s="14">
        <v>4</v>
      </c>
      <c r="X50" s="14">
        <v>3.7</v>
      </c>
      <c r="Y50" s="14">
        <f t="shared" si="5"/>
        <v>3.78</v>
      </c>
      <c r="Z50" s="14">
        <v>82.34</v>
      </c>
      <c r="AA50" s="14">
        <v>82.2</v>
      </c>
      <c r="AB50" s="14">
        <v>79.08</v>
      </c>
      <c r="AC50" s="14">
        <f t="shared" si="6"/>
        <v>81.206666666666663</v>
      </c>
      <c r="AD50" s="14">
        <v>3197.1</v>
      </c>
      <c r="AE50" s="18" t="s">
        <v>163</v>
      </c>
      <c r="AF50" s="23">
        <f t="shared" si="7"/>
        <v>6.18</v>
      </c>
      <c r="AG50" s="15">
        <v>15</v>
      </c>
      <c r="AH50" s="24">
        <f t="shared" si="8"/>
        <v>9.468</v>
      </c>
      <c r="AI50" s="24">
        <f t="shared" si="9"/>
        <v>9.4466666666666672</v>
      </c>
      <c r="AJ50" s="19">
        <f t="shared" si="10"/>
        <v>183.82162332908283</v>
      </c>
      <c r="AK50" s="19">
        <f t="shared" si="11"/>
        <v>183.40743575363356</v>
      </c>
      <c r="AL50" s="25">
        <f t="shared" si="12"/>
        <v>183.61452954135819</v>
      </c>
    </row>
    <row r="51" spans="1:38" x14ac:dyDescent="0.25">
      <c r="A51" s="19" t="s">
        <v>157</v>
      </c>
      <c r="B51" s="14">
        <v>24.66</v>
      </c>
      <c r="C51" s="14">
        <v>22.3</v>
      </c>
      <c r="D51" s="14">
        <v>25.4</v>
      </c>
      <c r="E51" s="14">
        <f t="shared" si="0"/>
        <v>24.12</v>
      </c>
      <c r="F51" s="14">
        <v>25.62</v>
      </c>
      <c r="G51" s="14">
        <v>24.38</v>
      </c>
      <c r="H51" s="14">
        <v>22.6</v>
      </c>
      <c r="I51" s="14">
        <f t="shared" si="1"/>
        <v>24.2</v>
      </c>
      <c r="J51" s="14">
        <v>10.68</v>
      </c>
      <c r="K51" s="14">
        <v>10.34</v>
      </c>
      <c r="L51" s="14">
        <v>10.48</v>
      </c>
      <c r="M51" s="14">
        <f t="shared" si="2"/>
        <v>10.5</v>
      </c>
      <c r="N51" s="14">
        <v>10.3</v>
      </c>
      <c r="O51" s="14">
        <v>10.6</v>
      </c>
      <c r="P51" s="14">
        <v>10.4</v>
      </c>
      <c r="Q51" s="14">
        <f t="shared" si="3"/>
        <v>10.433333333333332</v>
      </c>
      <c r="R51" s="14">
        <v>3.54</v>
      </c>
      <c r="S51" s="14">
        <v>3.8</v>
      </c>
      <c r="T51" s="14">
        <v>4</v>
      </c>
      <c r="U51" s="14">
        <f t="shared" si="4"/>
        <v>3.78</v>
      </c>
      <c r="V51" s="14">
        <v>3.62</v>
      </c>
      <c r="W51" s="14">
        <v>3.96</v>
      </c>
      <c r="X51" s="14">
        <v>3.72</v>
      </c>
      <c r="Y51" s="14">
        <f t="shared" si="5"/>
        <v>3.7666666666666671</v>
      </c>
      <c r="Z51" s="14">
        <v>59.82</v>
      </c>
      <c r="AA51" s="14">
        <v>59.42</v>
      </c>
      <c r="AB51" s="14">
        <v>60.6</v>
      </c>
      <c r="AC51" s="14">
        <f t="shared" si="6"/>
        <v>59.946666666666665</v>
      </c>
      <c r="AD51" s="14">
        <v>2374.3000000000002</v>
      </c>
      <c r="AE51" s="18" t="s">
        <v>41</v>
      </c>
      <c r="AF51" s="23">
        <f t="shared" si="7"/>
        <v>3.9013333333333335</v>
      </c>
      <c r="AG51" s="15">
        <v>15</v>
      </c>
      <c r="AH51" s="24">
        <f t="shared" si="8"/>
        <v>9.42</v>
      </c>
      <c r="AI51" s="24">
        <f t="shared" si="9"/>
        <v>9.4066666666666663</v>
      </c>
      <c r="AJ51" s="19">
        <f t="shared" si="10"/>
        <v>115.45528931131091</v>
      </c>
      <c r="AK51" s="19">
        <f t="shared" si="11"/>
        <v>115.29187064278817</v>
      </c>
      <c r="AL51" s="25">
        <f t="shared" si="12"/>
        <v>115.37357997704953</v>
      </c>
    </row>
    <row r="52" spans="1:38" x14ac:dyDescent="0.25">
      <c r="A52" s="19" t="s">
        <v>158</v>
      </c>
      <c r="B52" s="14">
        <v>22.98</v>
      </c>
      <c r="C52" s="14">
        <v>26.08</v>
      </c>
      <c r="D52" s="14">
        <v>22.32</v>
      </c>
      <c r="E52" s="14">
        <f t="shared" si="0"/>
        <v>23.793333333333333</v>
      </c>
      <c r="F52" s="14">
        <v>22.96</v>
      </c>
      <c r="G52" s="14">
        <v>25.12</v>
      </c>
      <c r="H52" s="14">
        <v>23.9</v>
      </c>
      <c r="I52" s="14">
        <f t="shared" si="1"/>
        <v>23.993333333333329</v>
      </c>
      <c r="J52" s="14">
        <v>9.44</v>
      </c>
      <c r="K52" s="14">
        <v>11.12</v>
      </c>
      <c r="L52" s="14">
        <v>11.1</v>
      </c>
      <c r="M52" s="14">
        <f t="shared" si="2"/>
        <v>10.553333333333333</v>
      </c>
      <c r="N52" s="14">
        <v>9.52</v>
      </c>
      <c r="O52" s="14">
        <v>9.7799999999999994</v>
      </c>
      <c r="P52" s="14">
        <v>10.1</v>
      </c>
      <c r="Q52" s="14">
        <f t="shared" si="3"/>
        <v>9.7999999999999989</v>
      </c>
      <c r="R52" s="14">
        <v>3.76</v>
      </c>
      <c r="S52" s="14">
        <v>3.98</v>
      </c>
      <c r="T52" s="14">
        <v>3.74</v>
      </c>
      <c r="U52" s="14">
        <f t="shared" si="4"/>
        <v>3.8266666666666667</v>
      </c>
      <c r="V52" s="14">
        <v>3.7</v>
      </c>
      <c r="W52" s="14">
        <v>3.82</v>
      </c>
      <c r="X52" s="14">
        <v>3.7</v>
      </c>
      <c r="Y52" s="14">
        <f t="shared" si="5"/>
        <v>3.7399999999999998</v>
      </c>
      <c r="Z52" s="14">
        <v>60.74</v>
      </c>
      <c r="AA52" s="14">
        <v>62.14</v>
      </c>
      <c r="AB52" s="14">
        <v>61.64</v>
      </c>
      <c r="AC52" s="14">
        <f t="shared" si="6"/>
        <v>61.506666666666661</v>
      </c>
      <c r="AD52" s="14">
        <v>2402.9</v>
      </c>
      <c r="AE52" s="18" t="s">
        <v>41</v>
      </c>
      <c r="AF52" s="23">
        <f t="shared" si="7"/>
        <v>4.1153333333333331</v>
      </c>
      <c r="AG52" s="15">
        <v>15</v>
      </c>
      <c r="AH52" s="24">
        <f t="shared" si="8"/>
        <v>9.4759999999999991</v>
      </c>
      <c r="AI52" s="24">
        <f t="shared" si="9"/>
        <v>9.4533333333333349</v>
      </c>
      <c r="AJ52" s="19">
        <f t="shared" si="10"/>
        <v>122.51237036398557</v>
      </c>
      <c r="AK52" s="19">
        <f t="shared" si="11"/>
        <v>122.21931980873195</v>
      </c>
      <c r="AL52" s="25">
        <f t="shared" si="12"/>
        <v>122.36584508635876</v>
      </c>
    </row>
    <row r="53" spans="1:38" x14ac:dyDescent="0.25">
      <c r="A53" s="19" t="s">
        <v>159</v>
      </c>
      <c r="B53" s="14">
        <v>24.92</v>
      </c>
      <c r="C53" s="14">
        <v>23.58</v>
      </c>
      <c r="D53" s="14">
        <v>23.08</v>
      </c>
      <c r="E53" s="14">
        <f t="shared" si="0"/>
        <v>23.86</v>
      </c>
      <c r="F53" s="14">
        <v>23.34</v>
      </c>
      <c r="G53" s="14">
        <v>24.72</v>
      </c>
      <c r="H53" s="14">
        <v>24.54</v>
      </c>
      <c r="I53" s="14">
        <f t="shared" si="1"/>
        <v>24.2</v>
      </c>
      <c r="J53" s="14">
        <v>9.6199999999999992</v>
      </c>
      <c r="K53" s="14">
        <v>9.34</v>
      </c>
      <c r="L53" s="14">
        <v>9.84</v>
      </c>
      <c r="M53" s="14">
        <f t="shared" si="2"/>
        <v>9.6</v>
      </c>
      <c r="N53" s="14">
        <v>9.92</v>
      </c>
      <c r="O53" s="14">
        <v>10.18</v>
      </c>
      <c r="P53" s="14">
        <v>10.32</v>
      </c>
      <c r="Q53" s="14">
        <f t="shared" si="3"/>
        <v>10.14</v>
      </c>
      <c r="R53" s="14">
        <v>3.94</v>
      </c>
      <c r="S53" s="14">
        <v>3.64</v>
      </c>
      <c r="T53" s="14">
        <v>3.92</v>
      </c>
      <c r="U53" s="14">
        <f t="shared" si="4"/>
        <v>3.8333333333333335</v>
      </c>
      <c r="V53" s="14">
        <v>3.86</v>
      </c>
      <c r="W53" s="14">
        <v>3.86</v>
      </c>
      <c r="X53" s="14">
        <v>3.78</v>
      </c>
      <c r="Y53" s="14">
        <f t="shared" si="5"/>
        <v>3.8333333333333335</v>
      </c>
      <c r="Z53" s="14">
        <v>61.42</v>
      </c>
      <c r="AA53" s="14">
        <v>61.4</v>
      </c>
      <c r="AB53" s="14">
        <v>60.78</v>
      </c>
      <c r="AC53" s="14">
        <f t="shared" si="6"/>
        <v>61.199999999999996</v>
      </c>
      <c r="AD53" s="14">
        <v>2393.8000000000002</v>
      </c>
      <c r="AE53" s="18" t="s">
        <v>41</v>
      </c>
      <c r="AF53" s="23">
        <f t="shared" si="7"/>
        <v>4.145999999999999</v>
      </c>
      <c r="AG53" s="15">
        <v>15</v>
      </c>
      <c r="AH53" s="24">
        <f t="shared" si="8"/>
        <v>9.461333333333334</v>
      </c>
      <c r="AI53" s="24">
        <f>AG53-(((I53+Y53)/10)*2)</f>
        <v>9.3933333333333344</v>
      </c>
      <c r="AJ53" s="19">
        <f t="shared" si="10"/>
        <v>123.23427484545887</v>
      </c>
      <c r="AK53" s="19">
        <f t="shared" si="11"/>
        <v>122.34857191181763</v>
      </c>
      <c r="AL53" s="25">
        <f t="shared" si="12"/>
        <v>122.79142337863826</v>
      </c>
    </row>
    <row r="54" spans="1:38" x14ac:dyDescent="0.25">
      <c r="A54" s="19" t="s">
        <v>160</v>
      </c>
      <c r="B54" s="14">
        <v>22.92</v>
      </c>
      <c r="C54" s="14">
        <v>23.94</v>
      </c>
      <c r="D54" s="14">
        <v>24.82</v>
      </c>
      <c r="E54" s="14">
        <f t="shared" si="0"/>
        <v>23.893333333333334</v>
      </c>
      <c r="F54" s="14">
        <v>24.12</v>
      </c>
      <c r="G54" s="14">
        <v>21.78</v>
      </c>
      <c r="H54" s="14">
        <v>25.16</v>
      </c>
      <c r="I54" s="14">
        <f t="shared" si="1"/>
        <v>23.686666666666667</v>
      </c>
      <c r="J54" s="14">
        <v>9.98</v>
      </c>
      <c r="K54" s="14">
        <v>10.14</v>
      </c>
      <c r="L54" s="14">
        <v>10.220000000000001</v>
      </c>
      <c r="M54" s="14">
        <f t="shared" si="2"/>
        <v>10.113333333333335</v>
      </c>
      <c r="N54" s="14">
        <v>9.68</v>
      </c>
      <c r="O54" s="14">
        <v>9.6199999999999992</v>
      </c>
      <c r="P54" s="14">
        <v>9.82</v>
      </c>
      <c r="Q54" s="14">
        <f t="shared" si="3"/>
        <v>9.7066666666666652</v>
      </c>
      <c r="R54" s="14">
        <v>3.82</v>
      </c>
      <c r="S54" s="14">
        <v>3.88</v>
      </c>
      <c r="T54" s="14">
        <v>3.74</v>
      </c>
      <c r="U54" s="14">
        <f t="shared" si="4"/>
        <v>3.813333333333333</v>
      </c>
      <c r="V54" s="14">
        <v>3.92</v>
      </c>
      <c r="W54" s="14">
        <v>3.64</v>
      </c>
      <c r="X54" s="14">
        <v>3.98</v>
      </c>
      <c r="Y54" s="14">
        <f t="shared" si="5"/>
        <v>3.8466666666666671</v>
      </c>
      <c r="Z54" s="14">
        <v>62.96</v>
      </c>
      <c r="AA54" s="14">
        <v>62.98</v>
      </c>
      <c r="AB54" s="14">
        <v>62.22</v>
      </c>
      <c r="AC54" s="14">
        <f t="shared" si="6"/>
        <v>62.72</v>
      </c>
      <c r="AD54" s="14">
        <v>2445.9</v>
      </c>
      <c r="AE54" s="18" t="s">
        <v>41</v>
      </c>
      <c r="AF54" s="23">
        <f t="shared" si="7"/>
        <v>4.29</v>
      </c>
      <c r="AG54" s="15">
        <v>15</v>
      </c>
      <c r="AH54" s="24">
        <f t="shared" si="8"/>
        <v>9.4586666666666659</v>
      </c>
      <c r="AI54" s="24">
        <f t="shared" si="9"/>
        <v>9.4933333333333323</v>
      </c>
      <c r="AJ54" s="19">
        <f t="shared" si="10"/>
        <v>127.47854138771747</v>
      </c>
      <c r="AK54" s="19">
        <f t="shared" si="11"/>
        <v>127.94575904715933</v>
      </c>
      <c r="AL54" s="25">
        <f t="shared" si="12"/>
        <v>127.71215021743839</v>
      </c>
    </row>
    <row r="55" spans="1:38" x14ac:dyDescent="0.25">
      <c r="A55" s="19" t="s">
        <v>161</v>
      </c>
      <c r="B55" s="14">
        <v>23.44</v>
      </c>
      <c r="C55" s="14">
        <v>24.72</v>
      </c>
      <c r="D55" s="14">
        <v>23.44</v>
      </c>
      <c r="E55" s="14">
        <f t="shared" si="0"/>
        <v>23.866666666666664</v>
      </c>
      <c r="F55" s="14">
        <v>23.06</v>
      </c>
      <c r="G55" s="14">
        <v>21.92</v>
      </c>
      <c r="H55" s="14">
        <v>25.82</v>
      </c>
      <c r="I55" s="14">
        <f t="shared" si="1"/>
        <v>23.600000000000005</v>
      </c>
      <c r="J55" s="14">
        <v>9.64</v>
      </c>
      <c r="K55" s="14">
        <v>11.18</v>
      </c>
      <c r="L55" s="14">
        <v>9.14</v>
      </c>
      <c r="M55" s="14">
        <f t="shared" si="2"/>
        <v>9.9866666666666664</v>
      </c>
      <c r="N55" s="14">
        <v>10.24</v>
      </c>
      <c r="O55" s="14">
        <v>9.52</v>
      </c>
      <c r="P55" s="14">
        <v>9.76</v>
      </c>
      <c r="Q55" s="14">
        <f t="shared" si="3"/>
        <v>9.8399999999999981</v>
      </c>
      <c r="R55" s="14">
        <v>3.84</v>
      </c>
      <c r="S55" s="14">
        <v>3.98</v>
      </c>
      <c r="T55" s="14">
        <v>3.78</v>
      </c>
      <c r="U55" s="14">
        <f t="shared" si="4"/>
        <v>3.8666666666666667</v>
      </c>
      <c r="V55" s="14">
        <v>3.74</v>
      </c>
      <c r="W55" s="14">
        <v>3.76</v>
      </c>
      <c r="X55" s="14">
        <v>3.26</v>
      </c>
      <c r="Y55" s="14">
        <f t="shared" si="5"/>
        <v>3.5866666666666664</v>
      </c>
      <c r="Z55" s="14">
        <v>61.34</v>
      </c>
      <c r="AA55" s="14">
        <v>61.58</v>
      </c>
      <c r="AB55" s="14">
        <v>60.42</v>
      </c>
      <c r="AC55" s="14">
        <f t="shared" si="6"/>
        <v>61.113333333333337</v>
      </c>
      <c r="AD55" s="14">
        <v>2393.9</v>
      </c>
      <c r="AE55" s="18" t="s">
        <v>41</v>
      </c>
      <c r="AF55" s="23">
        <f t="shared" si="7"/>
        <v>4.1286666666666676</v>
      </c>
      <c r="AG55" s="15">
        <v>15</v>
      </c>
      <c r="AH55" s="24">
        <f t="shared" si="8"/>
        <v>9.4533333333333331</v>
      </c>
      <c r="AI55" s="24">
        <f t="shared" si="9"/>
        <v>9.5626666666666651</v>
      </c>
      <c r="AJ55" s="19">
        <f t="shared" si="10"/>
        <v>122.61530010942444</v>
      </c>
      <c r="AK55" s="19">
        <f t="shared" si="11"/>
        <v>124.03341782578167</v>
      </c>
      <c r="AL55" s="25">
        <f t="shared" si="12"/>
        <v>123.32435896760305</v>
      </c>
    </row>
    <row r="56" spans="1:38" x14ac:dyDescent="0.25">
      <c r="A56" s="19" t="s">
        <v>162</v>
      </c>
      <c r="B56" s="14">
        <v>25.4</v>
      </c>
      <c r="C56" s="14">
        <v>22.76</v>
      </c>
      <c r="D56" s="14">
        <v>24.26</v>
      </c>
      <c r="E56" s="14">
        <f t="shared" si="0"/>
        <v>24.14</v>
      </c>
      <c r="F56" s="14">
        <v>24.82</v>
      </c>
      <c r="G56" s="14">
        <v>23.94</v>
      </c>
      <c r="H56" s="14">
        <v>23.38</v>
      </c>
      <c r="I56" s="14">
        <f t="shared" si="1"/>
        <v>24.046666666666667</v>
      </c>
      <c r="J56" s="14">
        <v>11.78</v>
      </c>
      <c r="K56" s="14">
        <v>11.32</v>
      </c>
      <c r="L56" s="14">
        <v>10.64</v>
      </c>
      <c r="M56" s="14">
        <f t="shared" si="2"/>
        <v>11.246666666666668</v>
      </c>
      <c r="N56" s="14">
        <v>10.88</v>
      </c>
      <c r="O56" s="14">
        <v>9.14</v>
      </c>
      <c r="P56" s="14">
        <v>9.92</v>
      </c>
      <c r="Q56" s="14">
        <f t="shared" si="3"/>
        <v>9.9800000000000022</v>
      </c>
      <c r="R56" s="14">
        <v>4</v>
      </c>
      <c r="S56" s="14">
        <v>3.72</v>
      </c>
      <c r="T56" s="14">
        <v>3.82</v>
      </c>
      <c r="U56" s="14">
        <f t="shared" si="4"/>
        <v>3.8466666666666671</v>
      </c>
      <c r="V56" s="14">
        <v>3.9</v>
      </c>
      <c r="W56" s="14">
        <v>3.64</v>
      </c>
      <c r="X56" s="14">
        <v>3.92</v>
      </c>
      <c r="Y56" s="14">
        <f t="shared" si="5"/>
        <v>3.8200000000000003</v>
      </c>
      <c r="Z56" s="14">
        <v>60.98</v>
      </c>
      <c r="AA56" s="14">
        <v>62.46</v>
      </c>
      <c r="AB56" s="14">
        <v>60.48</v>
      </c>
      <c r="AC56" s="14">
        <f t="shared" si="6"/>
        <v>61.306666666666665</v>
      </c>
      <c r="AD56" s="14">
        <v>2371</v>
      </c>
      <c r="AE56" s="18" t="s">
        <v>41</v>
      </c>
      <c r="AF56" s="23">
        <f t="shared" si="7"/>
        <v>4.008</v>
      </c>
      <c r="AG56" s="15">
        <v>15</v>
      </c>
      <c r="AH56" s="24">
        <f t="shared" si="8"/>
        <v>9.4026666666666667</v>
      </c>
      <c r="AI56" s="24">
        <f t="shared" si="9"/>
        <v>9.4266666666666659</v>
      </c>
      <c r="AJ56" s="19">
        <f t="shared" si="10"/>
        <v>118.39370888480774</v>
      </c>
      <c r="AK56" s="19">
        <f t="shared" si="11"/>
        <v>118.69590496534184</v>
      </c>
      <c r="AL56" s="25">
        <f t="shared" si="12"/>
        <v>118.54480692507479</v>
      </c>
    </row>
    <row r="57" spans="1:38" x14ac:dyDescent="0.25">
      <c r="A57" s="19" t="s">
        <v>164</v>
      </c>
      <c r="B57" s="14">
        <v>34.92</v>
      </c>
      <c r="C57" s="14">
        <v>38</v>
      </c>
      <c r="D57" s="14">
        <v>36.4</v>
      </c>
      <c r="E57" s="14">
        <f t="shared" si="0"/>
        <v>36.44</v>
      </c>
      <c r="F57" s="14">
        <v>35.4</v>
      </c>
      <c r="G57" s="14">
        <v>38.06</v>
      </c>
      <c r="H57" s="14">
        <v>34.5</v>
      </c>
      <c r="I57" s="14">
        <f t="shared" si="1"/>
        <v>35.986666666666672</v>
      </c>
      <c r="J57" s="14">
        <v>10</v>
      </c>
      <c r="K57" s="14">
        <v>9.76</v>
      </c>
      <c r="L57" s="14">
        <v>9.82</v>
      </c>
      <c r="M57" s="14">
        <f t="shared" si="2"/>
        <v>9.86</v>
      </c>
      <c r="N57" s="14">
        <v>10</v>
      </c>
      <c r="O57" s="14">
        <v>10.1</v>
      </c>
      <c r="P57" s="14">
        <v>9.86</v>
      </c>
      <c r="Q57" s="14">
        <f t="shared" si="3"/>
        <v>9.9866666666666664</v>
      </c>
      <c r="R57" s="14">
        <v>4.16</v>
      </c>
      <c r="S57" s="14">
        <v>4.4000000000000004</v>
      </c>
      <c r="T57" s="14">
        <v>4.42</v>
      </c>
      <c r="U57" s="14">
        <f t="shared" si="4"/>
        <v>4.3266666666666671</v>
      </c>
      <c r="V57" s="14">
        <v>4.0999999999999996</v>
      </c>
      <c r="W57" s="14">
        <v>4.4000000000000004</v>
      </c>
      <c r="X57" s="14">
        <v>4.08</v>
      </c>
      <c r="Y57" s="14">
        <f t="shared" si="5"/>
        <v>4.1933333333333334</v>
      </c>
      <c r="Z57" s="14">
        <v>81.2</v>
      </c>
      <c r="AA57" s="14">
        <v>79.599999999999994</v>
      </c>
      <c r="AB57" s="14">
        <v>81.38</v>
      </c>
      <c r="AC57" s="14">
        <f t="shared" si="6"/>
        <v>80.726666666666674</v>
      </c>
      <c r="AD57" s="14">
        <v>3180.9</v>
      </c>
      <c r="AE57" s="18" t="s">
        <v>71</v>
      </c>
      <c r="AF57" s="23">
        <f t="shared" si="7"/>
        <v>6.088000000000001</v>
      </c>
      <c r="AG57" s="15">
        <v>15</v>
      </c>
      <c r="AH57" s="24">
        <f t="shared" si="8"/>
        <v>6.8466666666666676</v>
      </c>
      <c r="AI57" s="24">
        <f t="shared" si="9"/>
        <v>6.9639999999999986</v>
      </c>
      <c r="AJ57" s="19">
        <f t="shared" si="10"/>
        <v>130.9494567272076</v>
      </c>
      <c r="AK57" s="19">
        <f t="shared" si="11"/>
        <v>133.19357594668065</v>
      </c>
      <c r="AL57" s="25">
        <f t="shared" si="12"/>
        <v>132.07151633694411</v>
      </c>
    </row>
    <row r="58" spans="1:38" x14ac:dyDescent="0.25">
      <c r="A58" s="19" t="s">
        <v>165</v>
      </c>
      <c r="B58" s="14">
        <v>35.380000000000003</v>
      </c>
      <c r="C58" s="14">
        <v>37.28</v>
      </c>
      <c r="D58" s="14">
        <v>35.659999999999997</v>
      </c>
      <c r="E58" s="14">
        <f t="shared" si="0"/>
        <v>36.106666666666662</v>
      </c>
      <c r="F58" s="14">
        <v>36.880000000000003</v>
      </c>
      <c r="G58" s="14">
        <v>35.4</v>
      </c>
      <c r="H58" s="14">
        <v>36</v>
      </c>
      <c r="I58" s="14">
        <f t="shared" si="1"/>
        <v>36.093333333333334</v>
      </c>
      <c r="J58" s="14">
        <v>9.6</v>
      </c>
      <c r="K58" s="14">
        <v>9.68</v>
      </c>
      <c r="L58" s="14">
        <v>9.9600000000000009</v>
      </c>
      <c r="M58" s="14">
        <f t="shared" si="2"/>
        <v>9.7466666666666679</v>
      </c>
      <c r="N58" s="14">
        <v>9.94</v>
      </c>
      <c r="O58" s="14">
        <v>9.9</v>
      </c>
      <c r="P58" s="14">
        <v>9.1</v>
      </c>
      <c r="Q58" s="14">
        <f t="shared" si="3"/>
        <v>9.6466666666666665</v>
      </c>
      <c r="R58" s="14">
        <v>4.28</v>
      </c>
      <c r="S58" s="14">
        <v>4.32</v>
      </c>
      <c r="T58" s="14">
        <v>4.2</v>
      </c>
      <c r="U58" s="14">
        <f t="shared" si="4"/>
        <v>4.2666666666666666</v>
      </c>
      <c r="V58" s="14">
        <v>4.0199999999999996</v>
      </c>
      <c r="W58" s="14">
        <v>4.3</v>
      </c>
      <c r="X58" s="14">
        <v>4.0999999999999996</v>
      </c>
      <c r="Y58" s="14">
        <f t="shared" si="5"/>
        <v>4.1399999999999997</v>
      </c>
      <c r="Z58" s="14">
        <v>80.400000000000006</v>
      </c>
      <c r="AA58" s="14">
        <v>81.319999999999993</v>
      </c>
      <c r="AB58" s="14">
        <v>81.8</v>
      </c>
      <c r="AC58" s="14">
        <f t="shared" si="6"/>
        <v>81.173333333333332</v>
      </c>
      <c r="AD58" s="14">
        <v>3215.1</v>
      </c>
      <c r="AE58" s="18" t="s">
        <v>71</v>
      </c>
      <c r="AF58" s="23">
        <f t="shared" si="7"/>
        <v>6.1779999999999999</v>
      </c>
      <c r="AG58" s="15">
        <v>15</v>
      </c>
      <c r="AH58" s="24">
        <f t="shared" si="8"/>
        <v>6.9253333333333345</v>
      </c>
      <c r="AI58" s="24">
        <f t="shared" si="9"/>
        <v>6.9533333333333331</v>
      </c>
      <c r="AJ58" s="19">
        <f t="shared" si="10"/>
        <v>134.41212852757468</v>
      </c>
      <c r="AK58" s="19">
        <f t="shared" si="11"/>
        <v>134.95557379116323</v>
      </c>
      <c r="AL58" s="25">
        <f t="shared" si="12"/>
        <v>134.68385115936894</v>
      </c>
    </row>
    <row r="59" spans="1:38" x14ac:dyDescent="0.25">
      <c r="A59" s="19" t="s">
        <v>166</v>
      </c>
      <c r="B59" s="14">
        <v>37</v>
      </c>
      <c r="C59" s="14">
        <v>34.18</v>
      </c>
      <c r="D59" s="14">
        <v>36.92</v>
      </c>
      <c r="E59" s="14">
        <f t="shared" si="0"/>
        <v>36.033333333333339</v>
      </c>
      <c r="F59" s="14">
        <v>36.979999999999997</v>
      </c>
      <c r="G59" s="14">
        <v>37.4</v>
      </c>
      <c r="H59" s="14">
        <v>33.619999999999997</v>
      </c>
      <c r="I59" s="14">
        <f t="shared" si="1"/>
        <v>36</v>
      </c>
      <c r="J59" s="14">
        <v>12.3</v>
      </c>
      <c r="K59" s="14">
        <v>10.38</v>
      </c>
      <c r="L59" s="14">
        <v>11.2</v>
      </c>
      <c r="M59" s="14">
        <f t="shared" si="2"/>
        <v>11.293333333333331</v>
      </c>
      <c r="N59" s="14">
        <v>10.68</v>
      </c>
      <c r="O59" s="14">
        <v>10.9</v>
      </c>
      <c r="P59" s="14">
        <v>9.8000000000000007</v>
      </c>
      <c r="Q59" s="14">
        <f t="shared" si="3"/>
        <v>10.459999999999999</v>
      </c>
      <c r="R59" s="14">
        <v>4.12</v>
      </c>
      <c r="S59" s="14">
        <v>4</v>
      </c>
      <c r="T59" s="14">
        <v>4.32</v>
      </c>
      <c r="U59" s="14">
        <f t="shared" si="4"/>
        <v>4.1466666666666674</v>
      </c>
      <c r="V59" s="14">
        <v>4.28</v>
      </c>
      <c r="W59" s="14">
        <v>4.18</v>
      </c>
      <c r="X59" s="14">
        <v>4.4400000000000004</v>
      </c>
      <c r="Y59" s="14">
        <f t="shared" si="5"/>
        <v>4.3000000000000007</v>
      </c>
      <c r="Z59" s="14">
        <v>81.28</v>
      </c>
      <c r="AA59" s="14">
        <v>79.7</v>
      </c>
      <c r="AB59" s="14">
        <v>79.8</v>
      </c>
      <c r="AC59" s="14">
        <f t="shared" si="6"/>
        <v>80.260000000000005</v>
      </c>
      <c r="AD59" s="14">
        <v>3150.1</v>
      </c>
      <c r="AE59" s="18" t="s">
        <v>71</v>
      </c>
      <c r="AF59" s="23">
        <f t="shared" si="7"/>
        <v>5.8506666666666671</v>
      </c>
      <c r="AG59" s="15">
        <v>15</v>
      </c>
      <c r="AH59" s="24">
        <f t="shared" si="8"/>
        <v>6.9639999999999986</v>
      </c>
      <c r="AI59" s="24">
        <f t="shared" si="9"/>
        <v>6.9400000000000013</v>
      </c>
      <c r="AJ59" s="19">
        <f t="shared" si="10"/>
        <v>128.00118511914908</v>
      </c>
      <c r="AK59" s="19">
        <f t="shared" si="11"/>
        <v>127.56005524510266</v>
      </c>
      <c r="AL59" s="25">
        <f t="shared" si="12"/>
        <v>127.78062018212587</v>
      </c>
    </row>
    <row r="60" spans="1:38" x14ac:dyDescent="0.25">
      <c r="A60" s="19" t="s">
        <v>167</v>
      </c>
      <c r="B60" s="14">
        <v>36.78</v>
      </c>
      <c r="C60" s="14">
        <v>35.96</v>
      </c>
      <c r="D60" s="14">
        <v>35.700000000000003</v>
      </c>
      <c r="E60" s="14">
        <f t="shared" si="0"/>
        <v>36.146666666666668</v>
      </c>
      <c r="F60" s="14">
        <v>37.76</v>
      </c>
      <c r="G60" s="14">
        <v>33.1</v>
      </c>
      <c r="H60" s="14">
        <v>37.520000000000003</v>
      </c>
      <c r="I60" s="14">
        <f t="shared" si="1"/>
        <v>36.126666666666665</v>
      </c>
      <c r="J60" s="14">
        <v>11.28</v>
      </c>
      <c r="K60" s="14">
        <v>9.48</v>
      </c>
      <c r="L60" s="14">
        <v>9.76</v>
      </c>
      <c r="M60" s="14">
        <f t="shared" si="2"/>
        <v>10.173333333333332</v>
      </c>
      <c r="N60" s="14">
        <v>10.8</v>
      </c>
      <c r="O60" s="14">
        <v>10.96</v>
      </c>
      <c r="P60" s="14">
        <v>11.5</v>
      </c>
      <c r="Q60" s="14">
        <f t="shared" si="3"/>
        <v>11.086666666666668</v>
      </c>
      <c r="R60" s="14">
        <v>4.0999999999999996</v>
      </c>
      <c r="S60" s="14">
        <v>4.04</v>
      </c>
      <c r="T60" s="14">
        <v>3.84</v>
      </c>
      <c r="U60" s="14">
        <f t="shared" si="4"/>
        <v>3.9933333333333336</v>
      </c>
      <c r="V60" s="14">
        <v>4</v>
      </c>
      <c r="W60" s="14">
        <v>4.12</v>
      </c>
      <c r="X60" s="14">
        <v>4.4000000000000004</v>
      </c>
      <c r="Y60" s="14">
        <f t="shared" si="5"/>
        <v>4.1733333333333338</v>
      </c>
      <c r="Z60" s="14">
        <v>80.64</v>
      </c>
      <c r="AA60" s="14">
        <v>79.62</v>
      </c>
      <c r="AB60" s="14">
        <v>81.22</v>
      </c>
      <c r="AC60" s="14">
        <f t="shared" si="6"/>
        <v>80.493333333333325</v>
      </c>
      <c r="AD60" s="14">
        <v>3152.9</v>
      </c>
      <c r="AE60" s="18" t="s">
        <v>71</v>
      </c>
      <c r="AF60" s="23">
        <f t="shared" si="7"/>
        <v>5.9233333333333329</v>
      </c>
      <c r="AG60" s="15">
        <v>15</v>
      </c>
      <c r="AH60" s="24">
        <f t="shared" si="8"/>
        <v>6.9719999999999995</v>
      </c>
      <c r="AI60" s="24">
        <f t="shared" si="9"/>
        <v>6.9400000000000013</v>
      </c>
      <c r="AJ60" s="19">
        <f t="shared" si="10"/>
        <v>129.73985977977139</v>
      </c>
      <c r="AK60" s="19">
        <f t="shared" si="11"/>
        <v>129.144381364259</v>
      </c>
      <c r="AL60" s="25">
        <f t="shared" si="12"/>
        <v>129.4421205720152</v>
      </c>
    </row>
    <row r="61" spans="1:38" x14ac:dyDescent="0.25">
      <c r="A61" s="19" t="s">
        <v>168</v>
      </c>
      <c r="B61" s="14">
        <v>38.5</v>
      </c>
      <c r="C61" s="14">
        <v>33.520000000000003</v>
      </c>
      <c r="D61" s="14">
        <v>33.5</v>
      </c>
      <c r="E61" s="14">
        <f t="shared" si="0"/>
        <v>35.173333333333339</v>
      </c>
      <c r="F61" s="14">
        <v>36.6</v>
      </c>
      <c r="G61" s="14">
        <v>34.44</v>
      </c>
      <c r="H61" s="14">
        <v>36.9</v>
      </c>
      <c r="I61" s="14">
        <f t="shared" si="1"/>
        <v>35.979999999999997</v>
      </c>
      <c r="J61" s="14">
        <v>11.68</v>
      </c>
      <c r="K61" s="14">
        <v>10.7</v>
      </c>
      <c r="L61" s="14">
        <v>10.72</v>
      </c>
      <c r="M61" s="14">
        <f t="shared" si="2"/>
        <v>11.033333333333333</v>
      </c>
      <c r="N61" s="14">
        <v>10.68</v>
      </c>
      <c r="O61" s="14">
        <v>10.16</v>
      </c>
      <c r="P61" s="14">
        <v>10.5</v>
      </c>
      <c r="Q61" s="14">
        <f t="shared" si="3"/>
        <v>10.446666666666667</v>
      </c>
      <c r="R61" s="14">
        <v>4.5999999999999996</v>
      </c>
      <c r="S61" s="14">
        <v>4.2</v>
      </c>
      <c r="T61" s="14">
        <v>4.4000000000000004</v>
      </c>
      <c r="U61" s="14">
        <f t="shared" si="4"/>
        <v>4.4000000000000004</v>
      </c>
      <c r="V61" s="14">
        <v>4.4000000000000004</v>
      </c>
      <c r="W61" s="14">
        <v>4</v>
      </c>
      <c r="X61" s="14">
        <v>4.22</v>
      </c>
      <c r="Y61" s="14">
        <f t="shared" si="5"/>
        <v>4.206666666666667</v>
      </c>
      <c r="Z61" s="14">
        <v>82</v>
      </c>
      <c r="AA61" s="14">
        <v>80.78</v>
      </c>
      <c r="AB61" s="14">
        <v>80.400000000000006</v>
      </c>
      <c r="AC61" s="14">
        <f t="shared" si="6"/>
        <v>81.06</v>
      </c>
      <c r="AD61" s="14">
        <v>3202.3</v>
      </c>
      <c r="AE61" s="18" t="s">
        <v>71</v>
      </c>
      <c r="AF61" s="23">
        <f t="shared" si="7"/>
        <v>5.9580000000000002</v>
      </c>
      <c r="AG61" s="15">
        <v>15</v>
      </c>
      <c r="AH61" s="24">
        <f t="shared" si="8"/>
        <v>7.0853333333333328</v>
      </c>
      <c r="AI61" s="24">
        <f t="shared" si="9"/>
        <v>6.9626666666666672</v>
      </c>
      <c r="AJ61" s="19">
        <f t="shared" si="10"/>
        <v>132.62049918118342</v>
      </c>
      <c r="AK61" s="19">
        <f t="shared" si="11"/>
        <v>130.32447247349262</v>
      </c>
      <c r="AL61" s="25">
        <f t="shared" si="12"/>
        <v>131.47248582733801</v>
      </c>
    </row>
    <row r="62" spans="1:38" x14ac:dyDescent="0.25">
      <c r="A62" s="19" t="s">
        <v>169</v>
      </c>
      <c r="B62" s="14">
        <v>35.9</v>
      </c>
      <c r="C62" s="14">
        <v>38.06</v>
      </c>
      <c r="D62" s="14">
        <v>35.32</v>
      </c>
      <c r="E62" s="14">
        <f t="shared" si="0"/>
        <v>36.426666666666669</v>
      </c>
      <c r="F62" s="14">
        <v>35.200000000000003</v>
      </c>
      <c r="G62" s="14">
        <v>35.44</v>
      </c>
      <c r="H62" s="14">
        <v>37.46</v>
      </c>
      <c r="I62" s="14">
        <f t="shared" si="1"/>
        <v>36.033333333333331</v>
      </c>
      <c r="J62" s="14">
        <v>10.9</v>
      </c>
      <c r="K62" s="14">
        <v>10.96</v>
      </c>
      <c r="L62" s="14">
        <v>10.8</v>
      </c>
      <c r="M62" s="14">
        <f t="shared" si="2"/>
        <v>10.886666666666665</v>
      </c>
      <c r="N62" s="14">
        <v>10.199999999999999</v>
      </c>
      <c r="O62" s="14">
        <v>11.14</v>
      </c>
      <c r="P62" s="14">
        <v>10.199999999999999</v>
      </c>
      <c r="Q62" s="14">
        <f t="shared" si="3"/>
        <v>10.513333333333334</v>
      </c>
      <c r="R62" s="14">
        <v>4.16</v>
      </c>
      <c r="S62" s="14">
        <v>4.54</v>
      </c>
      <c r="T62" s="14">
        <v>4.0999999999999996</v>
      </c>
      <c r="U62" s="14">
        <f t="shared" si="4"/>
        <v>4.2666666666666666</v>
      </c>
      <c r="V62" s="14">
        <v>4.3</v>
      </c>
      <c r="W62" s="14">
        <v>4.34</v>
      </c>
      <c r="X62" s="14">
        <v>4.2</v>
      </c>
      <c r="Y62" s="14">
        <f t="shared" si="5"/>
        <v>4.28</v>
      </c>
      <c r="Z62" s="14">
        <v>82.58</v>
      </c>
      <c r="AA62" s="14">
        <v>82.54</v>
      </c>
      <c r="AB62" s="14">
        <v>81.28</v>
      </c>
      <c r="AC62" s="14">
        <f t="shared" si="6"/>
        <v>82.13333333333334</v>
      </c>
      <c r="AD62" s="14">
        <v>3238.7</v>
      </c>
      <c r="AE62" s="18" t="s">
        <v>71</v>
      </c>
      <c r="AF62" s="23">
        <f t="shared" si="7"/>
        <v>6.0733333333333341</v>
      </c>
      <c r="AG62" s="15">
        <v>15</v>
      </c>
      <c r="AH62" s="24">
        <f t="shared" si="8"/>
        <v>6.8613333333333326</v>
      </c>
      <c r="AI62" s="24">
        <f t="shared" si="9"/>
        <v>6.9373333333333331</v>
      </c>
      <c r="AJ62" s="19">
        <f t="shared" si="10"/>
        <v>130.91382408519888</v>
      </c>
      <c r="AK62" s="19">
        <f t="shared" si="11"/>
        <v>132.36389947829181</v>
      </c>
      <c r="AL62" s="25">
        <f t="shared" si="12"/>
        <v>131.63886178174533</v>
      </c>
    </row>
    <row r="63" spans="1:38" x14ac:dyDescent="0.25">
      <c r="A63" s="19" t="s">
        <v>170</v>
      </c>
      <c r="B63" s="14">
        <v>36.82</v>
      </c>
      <c r="C63" s="14">
        <v>36.979999999999997</v>
      </c>
      <c r="D63" s="14">
        <v>35.479999999999997</v>
      </c>
      <c r="E63" s="14">
        <f t="shared" si="0"/>
        <v>36.426666666666669</v>
      </c>
      <c r="F63" s="14">
        <v>36.18</v>
      </c>
      <c r="G63" s="14">
        <v>37.6</v>
      </c>
      <c r="H63" s="14">
        <v>34.9</v>
      </c>
      <c r="I63" s="14">
        <f t="shared" si="1"/>
        <v>36.226666666666667</v>
      </c>
      <c r="J63" s="14">
        <v>10.4</v>
      </c>
      <c r="K63" s="14">
        <v>9.5399999999999991</v>
      </c>
      <c r="L63" s="14">
        <v>9.82</v>
      </c>
      <c r="M63" s="14">
        <f t="shared" si="2"/>
        <v>9.92</v>
      </c>
      <c r="N63" s="14">
        <v>9.9</v>
      </c>
      <c r="O63" s="14">
        <v>10.199999999999999</v>
      </c>
      <c r="P63" s="14">
        <v>10.5</v>
      </c>
      <c r="Q63" s="14">
        <f t="shared" si="3"/>
        <v>10.200000000000001</v>
      </c>
      <c r="R63" s="14">
        <v>4.16</v>
      </c>
      <c r="S63" s="14">
        <v>4.24</v>
      </c>
      <c r="T63" s="14">
        <v>4.3</v>
      </c>
      <c r="U63" s="14">
        <f t="shared" si="4"/>
        <v>4.2333333333333334</v>
      </c>
      <c r="V63" s="14">
        <v>4.26</v>
      </c>
      <c r="W63" s="14">
        <v>4.22</v>
      </c>
      <c r="X63" s="14">
        <v>4.12</v>
      </c>
      <c r="Y63" s="14">
        <f t="shared" si="5"/>
        <v>4.2</v>
      </c>
      <c r="Z63" s="14">
        <v>41.5</v>
      </c>
      <c r="AA63" s="14">
        <v>40.32</v>
      </c>
      <c r="AB63" s="14">
        <v>41.14</v>
      </c>
      <c r="AC63" s="14">
        <f t="shared" si="6"/>
        <v>40.986666666666665</v>
      </c>
      <c r="AD63" s="14">
        <v>1592.4</v>
      </c>
      <c r="AE63" s="18" t="s">
        <v>72</v>
      </c>
      <c r="AF63" s="23">
        <f t="shared" si="7"/>
        <v>2.0866666666666664</v>
      </c>
      <c r="AG63" s="15">
        <v>15</v>
      </c>
      <c r="AH63" s="24">
        <f t="shared" si="8"/>
        <v>6.8679999999999986</v>
      </c>
      <c r="AI63" s="24">
        <f t="shared" si="9"/>
        <v>6.9146666666666654</v>
      </c>
      <c r="AJ63" s="19">
        <f t="shared" si="10"/>
        <v>45.022876412930124</v>
      </c>
      <c r="AK63" s="19">
        <f t="shared" si="11"/>
        <v>45.32879772421969</v>
      </c>
      <c r="AL63" s="25">
        <f t="shared" si="12"/>
        <v>45.175837068574907</v>
      </c>
    </row>
    <row r="64" spans="1:38" x14ac:dyDescent="0.25">
      <c r="A64" s="19" t="s">
        <v>171</v>
      </c>
      <c r="B64" s="14">
        <v>37.22</v>
      </c>
      <c r="C64" s="14">
        <v>36.479999999999997</v>
      </c>
      <c r="D64" s="14">
        <v>34.119999999999997</v>
      </c>
      <c r="E64" s="14">
        <f t="shared" si="0"/>
        <v>35.94</v>
      </c>
      <c r="F64" s="14">
        <v>35.380000000000003</v>
      </c>
      <c r="G64" s="14">
        <v>35.28</v>
      </c>
      <c r="H64" s="14">
        <v>37.200000000000003</v>
      </c>
      <c r="I64" s="14">
        <f t="shared" si="1"/>
        <v>35.953333333333333</v>
      </c>
      <c r="J64" s="14">
        <v>10.4</v>
      </c>
      <c r="K64" s="14">
        <v>11</v>
      </c>
      <c r="L64" s="14">
        <v>10.6</v>
      </c>
      <c r="M64" s="14">
        <f t="shared" si="2"/>
        <v>10.666666666666666</v>
      </c>
      <c r="N64" s="14">
        <v>10.6</v>
      </c>
      <c r="O64" s="14">
        <v>10.14</v>
      </c>
      <c r="P64" s="14">
        <v>10.8</v>
      </c>
      <c r="Q64" s="14">
        <f t="shared" si="3"/>
        <v>10.513333333333334</v>
      </c>
      <c r="R64" s="14">
        <v>4.08</v>
      </c>
      <c r="S64" s="14">
        <v>4.24</v>
      </c>
      <c r="T64" s="14">
        <v>4.22</v>
      </c>
      <c r="U64" s="14">
        <f t="shared" si="4"/>
        <v>4.18</v>
      </c>
      <c r="V64" s="14">
        <v>4.0999999999999996</v>
      </c>
      <c r="W64" s="14">
        <v>4.22</v>
      </c>
      <c r="X64" s="14">
        <v>4.26</v>
      </c>
      <c r="Y64" s="14">
        <f t="shared" si="5"/>
        <v>4.1933333333333334</v>
      </c>
      <c r="Z64" s="14">
        <v>40.340000000000003</v>
      </c>
      <c r="AA64" s="14">
        <v>41.3</v>
      </c>
      <c r="AB64" s="14">
        <v>41.46</v>
      </c>
      <c r="AC64" s="14">
        <f t="shared" si="6"/>
        <v>41.033333333333331</v>
      </c>
      <c r="AD64" s="14">
        <v>1579.3</v>
      </c>
      <c r="AE64" s="18" t="s">
        <v>72</v>
      </c>
      <c r="AF64" s="23">
        <f t="shared" si="7"/>
        <v>1.9853333333333332</v>
      </c>
      <c r="AG64" s="15">
        <v>15</v>
      </c>
      <c r="AH64" s="24">
        <f t="shared" si="8"/>
        <v>6.9760000000000009</v>
      </c>
      <c r="AI64" s="24">
        <f t="shared" si="9"/>
        <v>6.9706666666666663</v>
      </c>
      <c r="AJ64" s="19">
        <f t="shared" si="10"/>
        <v>43.510069697730302</v>
      </c>
      <c r="AK64" s="19">
        <f t="shared" si="11"/>
        <v>43.476805118450692</v>
      </c>
      <c r="AL64" s="25">
        <f t="shared" si="12"/>
        <v>43.4934374080905</v>
      </c>
    </row>
    <row r="65" spans="1:38" x14ac:dyDescent="0.25">
      <c r="A65" s="19" t="s">
        <v>172</v>
      </c>
      <c r="B65" s="14">
        <v>33.28</v>
      </c>
      <c r="C65" s="14">
        <v>37.6</v>
      </c>
      <c r="D65" s="14">
        <v>37.56</v>
      </c>
      <c r="E65" s="14">
        <f t="shared" si="0"/>
        <v>36.146666666666668</v>
      </c>
      <c r="F65" s="14">
        <v>37.380000000000003</v>
      </c>
      <c r="G65" s="14">
        <v>30.4</v>
      </c>
      <c r="H65" s="14">
        <v>37.700000000000003</v>
      </c>
      <c r="I65" s="14">
        <f t="shared" si="1"/>
        <v>35.160000000000004</v>
      </c>
      <c r="J65" s="14">
        <v>9.84</v>
      </c>
      <c r="K65" s="14">
        <v>10.220000000000001</v>
      </c>
      <c r="L65" s="14">
        <v>10.38</v>
      </c>
      <c r="M65" s="14">
        <f t="shared" si="2"/>
        <v>10.146666666666668</v>
      </c>
      <c r="N65" s="14">
        <v>10.94</v>
      </c>
      <c r="O65" s="14">
        <v>10.9</v>
      </c>
      <c r="P65" s="14">
        <v>11.1</v>
      </c>
      <c r="Q65" s="14">
        <f t="shared" si="3"/>
        <v>10.979999999999999</v>
      </c>
      <c r="R65" s="14">
        <v>4.38</v>
      </c>
      <c r="S65" s="14">
        <v>4.08</v>
      </c>
      <c r="T65" s="14">
        <v>4.2</v>
      </c>
      <c r="U65" s="14">
        <f t="shared" si="4"/>
        <v>4.22</v>
      </c>
      <c r="V65" s="14">
        <v>4.1399999999999997</v>
      </c>
      <c r="W65" s="14">
        <v>4.12</v>
      </c>
      <c r="X65" s="14">
        <v>3.92</v>
      </c>
      <c r="Y65" s="14">
        <f t="shared" si="5"/>
        <v>4.0599999999999996</v>
      </c>
      <c r="Z65" s="14">
        <v>39</v>
      </c>
      <c r="AA65" s="14">
        <v>39.799999999999997</v>
      </c>
      <c r="AB65" s="14">
        <v>40</v>
      </c>
      <c r="AC65" s="14">
        <f t="shared" si="6"/>
        <v>39.6</v>
      </c>
      <c r="AD65" s="14">
        <v>1547.8</v>
      </c>
      <c r="AE65" s="18" t="s">
        <v>72</v>
      </c>
      <c r="AF65" s="23">
        <f t="shared" si="7"/>
        <v>1.8473333333333337</v>
      </c>
      <c r="AG65" s="15">
        <v>15</v>
      </c>
      <c r="AH65" s="24">
        <f t="shared" si="8"/>
        <v>6.9266666666666659</v>
      </c>
      <c r="AI65" s="24">
        <f t="shared" si="9"/>
        <v>7.1559999999999988</v>
      </c>
      <c r="AJ65" s="19">
        <f t="shared" si="10"/>
        <v>40.1993867536805</v>
      </c>
      <c r="AK65" s="19">
        <f t="shared" si="11"/>
        <v>41.530338538402937</v>
      </c>
      <c r="AL65" s="25">
        <f t="shared" si="12"/>
        <v>40.864862646041715</v>
      </c>
    </row>
    <row r="66" spans="1:38" x14ac:dyDescent="0.25">
      <c r="A66" s="19" t="s">
        <v>173</v>
      </c>
      <c r="B66" s="14">
        <v>37.4</v>
      </c>
      <c r="C66" s="14">
        <v>32.96</v>
      </c>
      <c r="D66" s="14">
        <v>37.58</v>
      </c>
      <c r="E66" s="14">
        <f t="shared" si="0"/>
        <v>35.979999999999997</v>
      </c>
      <c r="F66" s="14">
        <v>36.4</v>
      </c>
      <c r="G66" s="14">
        <v>37.159999999999997</v>
      </c>
      <c r="H66" s="14">
        <v>34.78</v>
      </c>
      <c r="I66" s="14">
        <f t="shared" si="1"/>
        <v>36.113333333333337</v>
      </c>
      <c r="J66" s="14">
        <v>10.3</v>
      </c>
      <c r="K66" s="14">
        <v>10</v>
      </c>
      <c r="L66" s="14">
        <v>10.1</v>
      </c>
      <c r="M66" s="14">
        <f t="shared" si="2"/>
        <v>10.133333333333333</v>
      </c>
      <c r="N66" s="14">
        <v>10.9</v>
      </c>
      <c r="O66" s="14">
        <v>10.46</v>
      </c>
      <c r="P66" s="14">
        <v>10</v>
      </c>
      <c r="Q66" s="14">
        <f t="shared" si="3"/>
        <v>10.453333333333333</v>
      </c>
      <c r="R66" s="14">
        <v>3.94</v>
      </c>
      <c r="S66" s="14">
        <v>4</v>
      </c>
      <c r="T66" s="14">
        <v>4.3</v>
      </c>
      <c r="U66" s="14">
        <f t="shared" si="4"/>
        <v>4.0799999999999992</v>
      </c>
      <c r="V66" s="14">
        <v>4.28</v>
      </c>
      <c r="W66" s="14">
        <v>4.0599999999999996</v>
      </c>
      <c r="X66" s="14">
        <v>4.18</v>
      </c>
      <c r="Y66" s="14">
        <f t="shared" si="5"/>
        <v>4.1733333333333329</v>
      </c>
      <c r="Z66" s="14">
        <v>39.74</v>
      </c>
      <c r="AA66" s="14">
        <v>40.700000000000003</v>
      </c>
      <c r="AB66" s="14">
        <v>39.58</v>
      </c>
      <c r="AC66" s="14">
        <f t="shared" si="6"/>
        <v>40.006666666666668</v>
      </c>
      <c r="AD66" s="14">
        <v>1549.3</v>
      </c>
      <c r="AE66" s="18" t="s">
        <v>72</v>
      </c>
      <c r="AF66" s="23">
        <f t="shared" si="7"/>
        <v>1.9420000000000002</v>
      </c>
      <c r="AG66" s="15">
        <v>15</v>
      </c>
      <c r="AH66" s="24">
        <f t="shared" si="8"/>
        <v>6.9880000000000013</v>
      </c>
      <c r="AI66" s="24">
        <f t="shared" si="9"/>
        <v>6.9426666666666659</v>
      </c>
      <c r="AJ66" s="19">
        <f t="shared" si="10"/>
        <v>42.633598857700406</v>
      </c>
      <c r="AK66" s="19">
        <f t="shared" si="11"/>
        <v>42.35702141805875</v>
      </c>
      <c r="AL66" s="25">
        <f t="shared" si="12"/>
        <v>42.495310137879578</v>
      </c>
    </row>
    <row r="67" spans="1:38" x14ac:dyDescent="0.25">
      <c r="A67" s="19" t="s">
        <v>174</v>
      </c>
      <c r="B67" s="14">
        <v>36</v>
      </c>
      <c r="C67" s="14">
        <v>35.5</v>
      </c>
      <c r="D67" s="14">
        <v>37.36</v>
      </c>
      <c r="E67" s="14">
        <f t="shared" si="0"/>
        <v>36.286666666666669</v>
      </c>
      <c r="F67" s="14">
        <v>34.92</v>
      </c>
      <c r="G67" s="14">
        <v>37.299999999999997</v>
      </c>
      <c r="H67" s="14">
        <v>35.86</v>
      </c>
      <c r="I67" s="14">
        <f t="shared" si="1"/>
        <v>36.026666666666664</v>
      </c>
      <c r="J67" s="14">
        <v>10.38</v>
      </c>
      <c r="K67" s="14">
        <v>10.199999999999999</v>
      </c>
      <c r="L67" s="14">
        <v>10.66</v>
      </c>
      <c r="M67" s="14">
        <f t="shared" si="2"/>
        <v>10.413333333333332</v>
      </c>
      <c r="N67" s="14">
        <v>10.199999999999999</v>
      </c>
      <c r="O67" s="14">
        <v>10.08</v>
      </c>
      <c r="P67" s="14">
        <v>10</v>
      </c>
      <c r="Q67" s="14">
        <f t="shared" si="3"/>
        <v>10.093333333333334</v>
      </c>
      <c r="R67" s="14">
        <v>4.0999999999999996</v>
      </c>
      <c r="S67" s="14">
        <v>4.3</v>
      </c>
      <c r="T67" s="14">
        <v>4.22</v>
      </c>
      <c r="U67" s="14">
        <f t="shared" si="4"/>
        <v>4.2066666666666661</v>
      </c>
      <c r="V67" s="14">
        <v>4.18</v>
      </c>
      <c r="W67" s="14">
        <v>4.22</v>
      </c>
      <c r="X67" s="14">
        <v>4.3600000000000003</v>
      </c>
      <c r="Y67" s="14">
        <f t="shared" si="5"/>
        <v>4.253333333333333</v>
      </c>
      <c r="Z67" s="14">
        <v>40.700000000000003</v>
      </c>
      <c r="AA67" s="14">
        <v>41.12</v>
      </c>
      <c r="AB67" s="14">
        <v>40.9</v>
      </c>
      <c r="AC67" s="14">
        <f t="shared" si="6"/>
        <v>40.906666666666666</v>
      </c>
      <c r="AD67" s="14">
        <v>1583.4</v>
      </c>
      <c r="AE67" s="18" t="s">
        <v>72</v>
      </c>
      <c r="AF67" s="23">
        <f t="shared" si="7"/>
        <v>2.04</v>
      </c>
      <c r="AG67" s="15">
        <v>15</v>
      </c>
      <c r="AH67" s="24">
        <f t="shared" si="8"/>
        <v>6.9013333333333335</v>
      </c>
      <c r="AI67" s="24">
        <f t="shared" si="9"/>
        <v>6.9440000000000008</v>
      </c>
      <c r="AJ67" s="19">
        <f t="shared" si="10"/>
        <v>44.229603323947693</v>
      </c>
      <c r="AK67" s="19">
        <f t="shared" si="11"/>
        <v>44.503047548516157</v>
      </c>
      <c r="AL67" s="25">
        <f t="shared" si="12"/>
        <v>44.366325436231925</v>
      </c>
    </row>
    <row r="68" spans="1:38" x14ac:dyDescent="0.25">
      <c r="A68" s="19" t="s">
        <v>175</v>
      </c>
      <c r="B68" s="14">
        <v>35.799999999999997</v>
      </c>
      <c r="C68" s="14">
        <v>38.1</v>
      </c>
      <c r="D68" s="14">
        <v>34.520000000000003</v>
      </c>
      <c r="E68" s="14">
        <f t="shared" ref="E68:E105" si="13">AVERAGE(B68:D68)</f>
        <v>36.140000000000008</v>
      </c>
      <c r="F68" s="14">
        <v>36.299999999999997</v>
      </c>
      <c r="G68" s="14">
        <v>35.799999999999997</v>
      </c>
      <c r="H68" s="14">
        <v>36.78</v>
      </c>
      <c r="I68" s="14">
        <f t="shared" ref="I68:I105" si="14">AVERAGE(F68:H68)</f>
        <v>36.293333333333329</v>
      </c>
      <c r="J68" s="14">
        <v>9.66</v>
      </c>
      <c r="K68" s="14">
        <v>10</v>
      </c>
      <c r="L68" s="14">
        <v>9.8800000000000008</v>
      </c>
      <c r="M68" s="14">
        <f t="shared" ref="M68:M105" si="15">AVERAGE(J68:L68)</f>
        <v>9.8466666666666658</v>
      </c>
      <c r="N68" s="14">
        <v>10</v>
      </c>
      <c r="O68" s="14">
        <v>9.4</v>
      </c>
      <c r="P68" s="14">
        <v>9.8000000000000007</v>
      </c>
      <c r="Q68" s="14">
        <f t="shared" ref="Q68:Q105" si="16">AVERAGE(N68:P68)</f>
        <v>9.7333333333333325</v>
      </c>
      <c r="R68" s="14">
        <v>3.88</v>
      </c>
      <c r="S68" s="14">
        <v>4.08</v>
      </c>
      <c r="T68" s="14">
        <v>4.1399999999999997</v>
      </c>
      <c r="U68" s="14">
        <f t="shared" ref="U68:U105" si="17">AVERAGE(R68:T68)</f>
        <v>4.0333333333333332</v>
      </c>
      <c r="V68" s="14">
        <v>4.24</v>
      </c>
      <c r="W68" s="14">
        <v>4.3</v>
      </c>
      <c r="X68" s="14">
        <v>4.2</v>
      </c>
      <c r="Y68" s="14">
        <f t="shared" ref="Y68:Y105" si="18">AVERAGE(V68:X68)</f>
        <v>4.2466666666666661</v>
      </c>
      <c r="Z68" s="14">
        <v>39.32</v>
      </c>
      <c r="AA68" s="14">
        <v>40.700000000000003</v>
      </c>
      <c r="AB68" s="14">
        <v>40.54</v>
      </c>
      <c r="AC68" s="14">
        <f t="shared" ref="AC68:AC105" si="19">AVERAGE(Z68:AB68)</f>
        <v>40.186666666666667</v>
      </c>
      <c r="AD68" s="14">
        <v>1556.8</v>
      </c>
      <c r="AE68" s="18" t="s">
        <v>72</v>
      </c>
      <c r="AF68" s="23">
        <f t="shared" ref="AF68:AF105" si="20">(AC68-(M68+Q68))/10</f>
        <v>2.0606666666666671</v>
      </c>
      <c r="AG68" s="15">
        <v>15</v>
      </c>
      <c r="AH68" s="24">
        <f t="shared" ref="AH68:AH105" si="21">AG68-(((E68+U68)/10)*2)</f>
        <v>6.9653333333333318</v>
      </c>
      <c r="AI68" s="24">
        <f t="shared" ref="AI68:AI105" si="22">AG68-(((I68+Y68)/10)*2)</f>
        <v>6.8920000000000012</v>
      </c>
      <c r="AJ68" s="19">
        <f t="shared" ref="AJ68:AJ105" si="23">(PI()*AH68)*AF68</f>
        <v>45.092002621416327</v>
      </c>
      <c r="AK68" s="19">
        <f t="shared" ref="AK68:AK105" si="24">(PI()*AI68)*AF68</f>
        <v>44.617259102239871</v>
      </c>
      <c r="AL68" s="25">
        <f t="shared" ref="AL68:AL105" si="25">AVERAGE(AJ68:AK68)</f>
        <v>44.854630861828099</v>
      </c>
    </row>
    <row r="69" spans="1:38" x14ac:dyDescent="0.25">
      <c r="A69" s="19" t="s">
        <v>176</v>
      </c>
      <c r="B69" s="14">
        <v>37.619999999999997</v>
      </c>
      <c r="C69" s="14">
        <v>37.619999999999997</v>
      </c>
      <c r="D69" s="14">
        <v>33</v>
      </c>
      <c r="E69" s="14">
        <f t="shared" si="13"/>
        <v>36.08</v>
      </c>
      <c r="F69" s="14">
        <v>33.340000000000003</v>
      </c>
      <c r="G69" s="14">
        <v>37.36</v>
      </c>
      <c r="H69" s="14">
        <v>36.880000000000003</v>
      </c>
      <c r="I69" s="14">
        <f t="shared" si="14"/>
        <v>35.860000000000007</v>
      </c>
      <c r="J69" s="14">
        <v>11.18</v>
      </c>
      <c r="K69" s="14">
        <v>10.14</v>
      </c>
      <c r="L69" s="14">
        <v>10.52</v>
      </c>
      <c r="M69" s="14">
        <f t="shared" si="15"/>
        <v>10.613333333333333</v>
      </c>
      <c r="N69" s="14">
        <v>10.08</v>
      </c>
      <c r="O69" s="14">
        <v>10.26</v>
      </c>
      <c r="P69" s="14">
        <v>10.18</v>
      </c>
      <c r="Q69" s="14">
        <f t="shared" si="16"/>
        <v>10.173333333333334</v>
      </c>
      <c r="R69" s="14">
        <v>4.32</v>
      </c>
      <c r="S69" s="14">
        <v>4</v>
      </c>
      <c r="T69" s="14">
        <v>4.32</v>
      </c>
      <c r="U69" s="14">
        <f t="shared" si="17"/>
        <v>4.2133333333333338</v>
      </c>
      <c r="V69" s="14">
        <v>4.26</v>
      </c>
      <c r="W69" s="14">
        <v>4.12</v>
      </c>
      <c r="X69" s="14">
        <v>4.32</v>
      </c>
      <c r="Y69" s="14">
        <f t="shared" si="18"/>
        <v>4.2333333333333334</v>
      </c>
      <c r="Z69" s="14">
        <v>61.72</v>
      </c>
      <c r="AA69" s="14">
        <v>60</v>
      </c>
      <c r="AB69" s="14">
        <v>62.52</v>
      </c>
      <c r="AC69" s="14">
        <f t="shared" si="19"/>
        <v>61.413333333333334</v>
      </c>
      <c r="AD69" s="14">
        <v>2396.3000000000002</v>
      </c>
      <c r="AE69" s="18" t="s">
        <v>72</v>
      </c>
      <c r="AF69" s="23">
        <f t="shared" si="20"/>
        <v>4.0626666666666669</v>
      </c>
      <c r="AG69" s="15">
        <v>15</v>
      </c>
      <c r="AH69" s="24">
        <f t="shared" si="21"/>
        <v>6.9413333333333345</v>
      </c>
      <c r="AI69" s="24">
        <f t="shared" si="22"/>
        <v>6.9813333333333318</v>
      </c>
      <c r="AJ69" s="19">
        <f t="shared" si="23"/>
        <v>88.593929310988543</v>
      </c>
      <c r="AK69" s="19">
        <f t="shared" si="24"/>
        <v>89.104459061147878</v>
      </c>
      <c r="AL69" s="25">
        <f t="shared" si="25"/>
        <v>88.849194186068218</v>
      </c>
    </row>
    <row r="70" spans="1:38" x14ac:dyDescent="0.25">
      <c r="A70" s="19" t="s">
        <v>177</v>
      </c>
      <c r="B70" s="14">
        <v>35.96</v>
      </c>
      <c r="C70" s="14">
        <v>35.92</v>
      </c>
      <c r="D70" s="14">
        <v>36</v>
      </c>
      <c r="E70" s="14">
        <f t="shared" si="13"/>
        <v>35.96</v>
      </c>
      <c r="F70" s="14">
        <v>38.32</v>
      </c>
      <c r="G70" s="14">
        <v>37.24</v>
      </c>
      <c r="H70" s="14">
        <v>33.840000000000003</v>
      </c>
      <c r="I70" s="14">
        <f t="shared" si="14"/>
        <v>36.466666666666669</v>
      </c>
      <c r="J70" s="14">
        <v>11.92</v>
      </c>
      <c r="K70" s="14">
        <v>10.56</v>
      </c>
      <c r="L70" s="14">
        <v>10.14</v>
      </c>
      <c r="M70" s="14">
        <f t="shared" si="15"/>
        <v>10.873333333333335</v>
      </c>
      <c r="N70" s="14">
        <v>10.82</v>
      </c>
      <c r="O70" s="14">
        <v>9.2200000000000006</v>
      </c>
      <c r="P70" s="14">
        <v>9.7200000000000006</v>
      </c>
      <c r="Q70" s="14">
        <f t="shared" si="16"/>
        <v>9.92</v>
      </c>
      <c r="R70" s="14">
        <v>4.28</v>
      </c>
      <c r="S70" s="14">
        <v>4.54</v>
      </c>
      <c r="T70" s="14">
        <v>4.3600000000000003</v>
      </c>
      <c r="U70" s="14">
        <f t="shared" si="17"/>
        <v>4.3933333333333335</v>
      </c>
      <c r="V70" s="14">
        <v>4.38</v>
      </c>
      <c r="W70" s="14">
        <v>4.18</v>
      </c>
      <c r="X70" s="14">
        <v>4.42</v>
      </c>
      <c r="Y70" s="14">
        <f t="shared" si="18"/>
        <v>4.3266666666666662</v>
      </c>
      <c r="Z70" s="14">
        <v>63</v>
      </c>
      <c r="AA70" s="14">
        <v>61.56</v>
      </c>
      <c r="AB70" s="14">
        <v>60.34</v>
      </c>
      <c r="AC70" s="14">
        <f t="shared" si="19"/>
        <v>61.633333333333333</v>
      </c>
      <c r="AD70" s="14">
        <v>2402.8000000000002</v>
      </c>
      <c r="AE70" s="18" t="s">
        <v>72</v>
      </c>
      <c r="AF70" s="23">
        <f t="shared" si="20"/>
        <v>4.0839999999999996</v>
      </c>
      <c r="AG70" s="15">
        <v>15</v>
      </c>
      <c r="AH70" s="24">
        <f t="shared" si="21"/>
        <v>6.929333333333334</v>
      </c>
      <c r="AI70" s="24">
        <f t="shared" si="22"/>
        <v>6.841333333333333</v>
      </c>
      <c r="AJ70" s="19">
        <f t="shared" si="23"/>
        <v>88.90517876341859</v>
      </c>
      <c r="AK70" s="19">
        <f t="shared" si="24"/>
        <v>87.776115496459624</v>
      </c>
      <c r="AL70" s="25">
        <f t="shared" si="25"/>
        <v>88.3406471299391</v>
      </c>
    </row>
    <row r="71" spans="1:38" x14ac:dyDescent="0.25">
      <c r="A71" s="19" t="s">
        <v>178</v>
      </c>
      <c r="B71" s="14">
        <v>34.92</v>
      </c>
      <c r="C71" s="14">
        <v>35.619999999999997</v>
      </c>
      <c r="D71" s="14">
        <v>36.86</v>
      </c>
      <c r="E71" s="14">
        <f t="shared" si="13"/>
        <v>35.799999999999997</v>
      </c>
      <c r="F71" s="14">
        <v>37.36</v>
      </c>
      <c r="G71" s="14">
        <v>35.380000000000003</v>
      </c>
      <c r="H71" s="14">
        <v>34.64</v>
      </c>
      <c r="I71" s="14">
        <f t="shared" si="14"/>
        <v>35.793333333333337</v>
      </c>
      <c r="J71" s="14">
        <v>11.62</v>
      </c>
      <c r="K71" s="14">
        <v>11.22</v>
      </c>
      <c r="L71" s="14">
        <v>11.16</v>
      </c>
      <c r="M71" s="14">
        <f t="shared" si="15"/>
        <v>11.333333333333334</v>
      </c>
      <c r="N71" s="14">
        <v>10.52</v>
      </c>
      <c r="O71" s="14">
        <v>12</v>
      </c>
      <c r="P71" s="14">
        <v>9.98</v>
      </c>
      <c r="Q71" s="14">
        <f t="shared" si="16"/>
        <v>10.833333333333334</v>
      </c>
      <c r="R71" s="14">
        <v>4.22</v>
      </c>
      <c r="S71" s="14">
        <v>4.24</v>
      </c>
      <c r="T71" s="14">
        <v>4.28</v>
      </c>
      <c r="U71" s="14">
        <f t="shared" si="17"/>
        <v>4.246666666666667</v>
      </c>
      <c r="V71" s="14">
        <v>4.5199999999999996</v>
      </c>
      <c r="W71" s="14">
        <v>4</v>
      </c>
      <c r="X71" s="14">
        <v>4.78</v>
      </c>
      <c r="Y71" s="14">
        <f t="shared" si="18"/>
        <v>4.4333333333333336</v>
      </c>
      <c r="Z71" s="14">
        <v>63.94</v>
      </c>
      <c r="AA71" s="14">
        <v>61.42</v>
      </c>
      <c r="AB71" s="14">
        <v>61.58</v>
      </c>
      <c r="AC71" s="14">
        <f t="shared" si="19"/>
        <v>62.313333333333333</v>
      </c>
      <c r="AD71" s="14">
        <v>2440.6999999999998</v>
      </c>
      <c r="AE71" s="18" t="s">
        <v>72</v>
      </c>
      <c r="AF71" s="23">
        <f t="shared" si="20"/>
        <v>4.0146666666666659</v>
      </c>
      <c r="AG71" s="15">
        <v>15</v>
      </c>
      <c r="AH71" s="24">
        <f t="shared" si="21"/>
        <v>6.9906666666666659</v>
      </c>
      <c r="AI71" s="24">
        <f t="shared" si="22"/>
        <v>6.9546666666666646</v>
      </c>
      <c r="AJ71" s="19">
        <f t="shared" si="23"/>
        <v>88.16941497142102</v>
      </c>
      <c r="AK71" s="19">
        <f t="shared" si="24"/>
        <v>87.715366868382986</v>
      </c>
      <c r="AL71" s="25">
        <f t="shared" si="25"/>
        <v>87.94239091990201</v>
      </c>
    </row>
    <row r="72" spans="1:38" x14ac:dyDescent="0.25">
      <c r="A72" s="19" t="s">
        <v>179</v>
      </c>
      <c r="B72" s="14">
        <v>34.22</v>
      </c>
      <c r="C72" s="14">
        <v>36.82</v>
      </c>
      <c r="D72" s="14">
        <v>38</v>
      </c>
      <c r="E72" s="14">
        <f t="shared" si="13"/>
        <v>36.346666666666664</v>
      </c>
      <c r="F72" s="14">
        <v>37.380000000000003</v>
      </c>
      <c r="G72" s="14">
        <v>36.979999999999997</v>
      </c>
      <c r="H72" s="14">
        <v>34.159999999999997</v>
      </c>
      <c r="I72" s="14">
        <f t="shared" si="14"/>
        <v>36.173333333333332</v>
      </c>
      <c r="J72" s="14">
        <v>9.42</v>
      </c>
      <c r="K72" s="14">
        <v>10.16</v>
      </c>
      <c r="L72" s="14">
        <v>9.52</v>
      </c>
      <c r="M72" s="14">
        <f t="shared" si="15"/>
        <v>9.6999999999999993</v>
      </c>
      <c r="N72" s="14">
        <v>11.86</v>
      </c>
      <c r="O72" s="14">
        <v>10.78</v>
      </c>
      <c r="P72" s="14">
        <v>9.48</v>
      </c>
      <c r="Q72" s="14">
        <f t="shared" si="16"/>
        <v>10.706666666666669</v>
      </c>
      <c r="R72" s="14">
        <v>4.3600000000000003</v>
      </c>
      <c r="S72" s="14">
        <v>4.26</v>
      </c>
      <c r="T72" s="14">
        <v>4.26</v>
      </c>
      <c r="U72" s="14">
        <f t="shared" si="17"/>
        <v>4.2933333333333339</v>
      </c>
      <c r="V72" s="14">
        <v>4.32</v>
      </c>
      <c r="W72" s="14">
        <v>4.24</v>
      </c>
      <c r="X72" s="14">
        <v>4.5199999999999996</v>
      </c>
      <c r="Y72" s="14">
        <f t="shared" si="18"/>
        <v>4.3600000000000003</v>
      </c>
      <c r="Z72" s="14">
        <v>63.72</v>
      </c>
      <c r="AA72" s="14">
        <v>61.38</v>
      </c>
      <c r="AB72" s="14">
        <v>60.84</v>
      </c>
      <c r="AC72" s="14">
        <f t="shared" si="19"/>
        <v>61.98</v>
      </c>
      <c r="AD72" s="14">
        <v>2418.4</v>
      </c>
      <c r="AE72" s="18" t="s">
        <v>72</v>
      </c>
      <c r="AF72" s="23">
        <f t="shared" si="20"/>
        <v>4.1573333333333329</v>
      </c>
      <c r="AG72" s="15">
        <v>15</v>
      </c>
      <c r="AH72" s="24">
        <f t="shared" si="21"/>
        <v>6.8719999999999999</v>
      </c>
      <c r="AI72" s="24">
        <f t="shared" si="22"/>
        <v>6.8933333333333344</v>
      </c>
      <c r="AJ72" s="19">
        <f t="shared" si="23"/>
        <v>89.752772083776691</v>
      </c>
      <c r="AK72" s="19">
        <f t="shared" si="24"/>
        <v>90.031399238091879</v>
      </c>
      <c r="AL72" s="25">
        <f t="shared" si="25"/>
        <v>89.892085660934285</v>
      </c>
    </row>
    <row r="73" spans="1:38" x14ac:dyDescent="0.25">
      <c r="A73" s="19" t="s">
        <v>180</v>
      </c>
      <c r="B73" s="14">
        <v>37.96</v>
      </c>
      <c r="C73" s="14">
        <v>32.86</v>
      </c>
      <c r="D73" s="14">
        <v>37.56</v>
      </c>
      <c r="E73" s="14">
        <f t="shared" si="13"/>
        <v>36.126666666666665</v>
      </c>
      <c r="F73" s="14">
        <v>37</v>
      </c>
      <c r="G73" s="14">
        <v>36.479999999999997</v>
      </c>
      <c r="H73" s="14">
        <v>34.119999999999997</v>
      </c>
      <c r="I73" s="14">
        <f t="shared" si="14"/>
        <v>35.866666666666667</v>
      </c>
      <c r="J73" s="14">
        <v>11.02</v>
      </c>
      <c r="K73" s="14">
        <v>10.76</v>
      </c>
      <c r="L73" s="14">
        <v>10.3</v>
      </c>
      <c r="M73" s="14">
        <f t="shared" si="15"/>
        <v>10.693333333333333</v>
      </c>
      <c r="N73" s="14">
        <v>9.92</v>
      </c>
      <c r="O73" s="14">
        <v>10.6</v>
      </c>
      <c r="P73" s="14">
        <v>10.98</v>
      </c>
      <c r="Q73" s="14">
        <f t="shared" si="16"/>
        <v>10.5</v>
      </c>
      <c r="R73" s="14">
        <v>4.22</v>
      </c>
      <c r="S73" s="14">
        <v>4.62</v>
      </c>
      <c r="T73" s="14">
        <v>4.34</v>
      </c>
      <c r="U73" s="14">
        <f t="shared" si="17"/>
        <v>4.3933333333333335</v>
      </c>
      <c r="V73" s="14">
        <v>4.16</v>
      </c>
      <c r="W73" s="14">
        <v>3.94</v>
      </c>
      <c r="X73" s="14">
        <v>4.3600000000000003</v>
      </c>
      <c r="Y73" s="14">
        <f t="shared" si="18"/>
        <v>4.1533333333333333</v>
      </c>
      <c r="Z73" s="14">
        <v>60.96</v>
      </c>
      <c r="AA73" s="14">
        <v>61.32</v>
      </c>
      <c r="AB73" s="14">
        <v>63.44</v>
      </c>
      <c r="AC73" s="14">
        <f t="shared" si="19"/>
        <v>61.906666666666666</v>
      </c>
      <c r="AD73" s="14">
        <v>2414.5</v>
      </c>
      <c r="AE73" s="18" t="s">
        <v>72</v>
      </c>
      <c r="AF73" s="23">
        <f t="shared" si="20"/>
        <v>4.0713333333333335</v>
      </c>
      <c r="AG73" s="15">
        <v>15</v>
      </c>
      <c r="AH73" s="24">
        <f t="shared" si="21"/>
        <v>6.8960000000000008</v>
      </c>
      <c r="AI73" s="24">
        <f t="shared" si="22"/>
        <v>6.9959999999999987</v>
      </c>
      <c r="AJ73" s="19">
        <f t="shared" si="23"/>
        <v>88.203087259613937</v>
      </c>
      <c r="AK73" s="19">
        <f t="shared" si="24"/>
        <v>89.482134348645445</v>
      </c>
      <c r="AL73" s="25">
        <f t="shared" si="25"/>
        <v>88.842610804129691</v>
      </c>
    </row>
    <row r="74" spans="1:38" x14ac:dyDescent="0.25">
      <c r="A74" s="19" t="s">
        <v>181</v>
      </c>
      <c r="B74" s="14">
        <v>38.92</v>
      </c>
      <c r="C74" s="14">
        <v>35.26</v>
      </c>
      <c r="D74" s="14">
        <v>34</v>
      </c>
      <c r="E74" s="14">
        <f t="shared" si="13"/>
        <v>36.06</v>
      </c>
      <c r="F74" s="14">
        <v>37.82</v>
      </c>
      <c r="G74" s="14">
        <v>34.22</v>
      </c>
      <c r="H74" s="14">
        <v>35.880000000000003</v>
      </c>
      <c r="I74" s="14">
        <f t="shared" si="14"/>
        <v>35.973333333333329</v>
      </c>
      <c r="J74" s="14">
        <v>10.46</v>
      </c>
      <c r="K74" s="14">
        <v>9.92</v>
      </c>
      <c r="L74" s="14">
        <v>10.18</v>
      </c>
      <c r="M74" s="14">
        <f t="shared" si="15"/>
        <v>10.186666666666667</v>
      </c>
      <c r="N74" s="14">
        <v>10.24</v>
      </c>
      <c r="O74" s="14">
        <v>9.92</v>
      </c>
      <c r="P74" s="14">
        <v>10.119999999999999</v>
      </c>
      <c r="Q74" s="14">
        <f t="shared" si="16"/>
        <v>10.093333333333334</v>
      </c>
      <c r="R74" s="14">
        <v>4.58</v>
      </c>
      <c r="S74" s="14">
        <v>4.24</v>
      </c>
      <c r="T74" s="14">
        <v>4.5199999999999996</v>
      </c>
      <c r="U74" s="14">
        <f t="shared" si="17"/>
        <v>4.4466666666666663</v>
      </c>
      <c r="V74" s="14">
        <v>4.22</v>
      </c>
      <c r="W74" s="14">
        <v>4</v>
      </c>
      <c r="X74" s="14">
        <v>4.62</v>
      </c>
      <c r="Y74" s="14">
        <f t="shared" si="18"/>
        <v>4.28</v>
      </c>
      <c r="Z74" s="14">
        <v>63.74</v>
      </c>
      <c r="AA74" s="14">
        <v>62.96</v>
      </c>
      <c r="AB74" s="14">
        <v>63.84</v>
      </c>
      <c r="AC74" s="14">
        <f t="shared" si="19"/>
        <v>63.513333333333343</v>
      </c>
      <c r="AD74" s="14">
        <v>2459.4</v>
      </c>
      <c r="AE74" s="18" t="s">
        <v>72</v>
      </c>
      <c r="AF74" s="23">
        <f t="shared" si="20"/>
        <v>4.3233333333333341</v>
      </c>
      <c r="AG74" s="15">
        <v>15</v>
      </c>
      <c r="AH74" s="24">
        <f t="shared" si="21"/>
        <v>6.8986666666666672</v>
      </c>
      <c r="AI74" s="24">
        <f t="shared" si="22"/>
        <v>6.9493333333333336</v>
      </c>
      <c r="AJ74" s="19">
        <f t="shared" si="23"/>
        <v>93.698740912918453</v>
      </c>
      <c r="AK74" s="19">
        <f t="shared" si="24"/>
        <v>94.38690329302878</v>
      </c>
      <c r="AL74" s="25">
        <f t="shared" si="25"/>
        <v>94.042822102973616</v>
      </c>
    </row>
    <row r="75" spans="1:38" x14ac:dyDescent="0.25">
      <c r="A75" s="19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8"/>
      <c r="AF75" s="23"/>
      <c r="AG75" s="19"/>
      <c r="AH75" s="24"/>
      <c r="AI75" s="24"/>
      <c r="AJ75" s="19"/>
      <c r="AK75" s="19"/>
      <c r="AL75" s="25"/>
    </row>
    <row r="76" spans="1:38" x14ac:dyDescent="0.25">
      <c r="A76" s="19" t="s">
        <v>229</v>
      </c>
      <c r="B76" s="14">
        <v>37.76</v>
      </c>
      <c r="C76" s="14">
        <v>35.520000000000003</v>
      </c>
      <c r="D76" s="14">
        <v>35.619999999999997</v>
      </c>
      <c r="E76" s="14">
        <f t="shared" si="13"/>
        <v>36.300000000000004</v>
      </c>
      <c r="F76" s="14">
        <v>36.380000000000003</v>
      </c>
      <c r="G76" s="14">
        <v>35.64</v>
      </c>
      <c r="H76" s="14">
        <v>35.76</v>
      </c>
      <c r="I76" s="14">
        <f t="shared" si="14"/>
        <v>35.926666666666669</v>
      </c>
      <c r="J76" s="14">
        <v>9.6199999999999992</v>
      </c>
      <c r="K76" s="14">
        <v>9.42</v>
      </c>
      <c r="L76" s="14">
        <v>9.1</v>
      </c>
      <c r="M76" s="14">
        <f t="shared" si="15"/>
        <v>9.3800000000000008</v>
      </c>
      <c r="N76" s="14">
        <v>9.1999999999999993</v>
      </c>
      <c r="O76" s="14">
        <v>10.32</v>
      </c>
      <c r="P76" s="14">
        <v>9.1</v>
      </c>
      <c r="Q76" s="14">
        <f t="shared" si="16"/>
        <v>9.5399999999999991</v>
      </c>
      <c r="R76" s="14">
        <v>4.68</v>
      </c>
      <c r="S76" s="14">
        <v>4.4800000000000004</v>
      </c>
      <c r="T76" s="14">
        <v>4.0999999999999996</v>
      </c>
      <c r="U76" s="14">
        <f t="shared" si="17"/>
        <v>4.42</v>
      </c>
      <c r="V76" s="14">
        <v>4.5199999999999996</v>
      </c>
      <c r="W76" s="14">
        <v>4.54</v>
      </c>
      <c r="X76" s="14">
        <v>4.5</v>
      </c>
      <c r="Y76" s="14">
        <f t="shared" si="18"/>
        <v>4.5199999999999996</v>
      </c>
      <c r="Z76" s="14">
        <v>60.34</v>
      </c>
      <c r="AA76" s="14">
        <v>59.24</v>
      </c>
      <c r="AB76" s="14">
        <v>60.1</v>
      </c>
      <c r="AC76" s="14">
        <f t="shared" si="19"/>
        <v>59.893333333333338</v>
      </c>
      <c r="AD76" s="14">
        <v>2400.6</v>
      </c>
      <c r="AE76" s="18" t="s">
        <v>206</v>
      </c>
      <c r="AF76" s="23">
        <f t="shared" si="20"/>
        <v>4.0973333333333333</v>
      </c>
      <c r="AG76" s="15">
        <v>15.124000000000001</v>
      </c>
      <c r="AH76" s="24">
        <f t="shared" si="21"/>
        <v>6.9799999999999986</v>
      </c>
      <c r="AI76" s="24">
        <f t="shared" si="22"/>
        <v>7.0346666666666664</v>
      </c>
      <c r="AJ76" s="19">
        <f t="shared" si="23"/>
        <v>89.847623049173862</v>
      </c>
      <c r="AK76" s="19">
        <f t="shared" si="24"/>
        <v>90.551300708202746</v>
      </c>
      <c r="AL76" s="25">
        <f t="shared" si="25"/>
        <v>90.199461878688311</v>
      </c>
    </row>
    <row r="77" spans="1:38" x14ac:dyDescent="0.25">
      <c r="A77" s="19" t="s">
        <v>230</v>
      </c>
      <c r="B77" s="14">
        <v>37.86</v>
      </c>
      <c r="C77" s="14">
        <v>36.92</v>
      </c>
      <c r="D77" s="14">
        <v>34.92</v>
      </c>
      <c r="E77" s="14">
        <f t="shared" si="13"/>
        <v>36.56666666666667</v>
      </c>
      <c r="F77" s="14">
        <v>34.32</v>
      </c>
      <c r="G77" s="14">
        <v>37.06</v>
      </c>
      <c r="H77" s="14">
        <v>36.479999999999997</v>
      </c>
      <c r="I77" s="14">
        <f t="shared" si="14"/>
        <v>35.953333333333326</v>
      </c>
      <c r="J77" s="14">
        <v>9.92</v>
      </c>
      <c r="K77" s="14">
        <v>9.14</v>
      </c>
      <c r="L77" s="14">
        <v>9.82</v>
      </c>
      <c r="M77" s="14">
        <f t="shared" si="15"/>
        <v>9.6266666666666669</v>
      </c>
      <c r="N77" s="14">
        <v>9.7200000000000006</v>
      </c>
      <c r="O77" s="14">
        <v>9.36</v>
      </c>
      <c r="P77" s="14">
        <v>8.82</v>
      </c>
      <c r="Q77" s="14">
        <f t="shared" si="16"/>
        <v>9.2999999999999989</v>
      </c>
      <c r="R77" s="14">
        <v>4.5199999999999996</v>
      </c>
      <c r="S77" s="14">
        <v>4.12</v>
      </c>
      <c r="T77" s="14">
        <v>4.38</v>
      </c>
      <c r="U77" s="14">
        <f t="shared" si="17"/>
        <v>4.34</v>
      </c>
      <c r="V77" s="14">
        <v>4.4000000000000004</v>
      </c>
      <c r="W77" s="14">
        <v>4.16</v>
      </c>
      <c r="X77" s="14">
        <v>4.2</v>
      </c>
      <c r="Y77" s="14">
        <f t="shared" si="18"/>
        <v>4.2533333333333339</v>
      </c>
      <c r="Z77" s="14">
        <v>58.52</v>
      </c>
      <c r="AA77" s="14">
        <v>58.56</v>
      </c>
      <c r="AB77" s="14">
        <v>60</v>
      </c>
      <c r="AC77" s="14">
        <f t="shared" si="19"/>
        <v>59.026666666666671</v>
      </c>
      <c r="AD77" s="14">
        <v>2377.5</v>
      </c>
      <c r="AE77" s="18" t="s">
        <v>206</v>
      </c>
      <c r="AF77" s="23">
        <f t="shared" si="20"/>
        <v>4.0100000000000007</v>
      </c>
      <c r="AG77" s="15">
        <v>14.872</v>
      </c>
      <c r="AH77" s="24">
        <f t="shared" si="21"/>
        <v>6.690666666666667</v>
      </c>
      <c r="AI77" s="24">
        <f t="shared" si="22"/>
        <v>6.8306666666666676</v>
      </c>
      <c r="AJ77" s="19">
        <f t="shared" si="23"/>
        <v>84.28759048294863</v>
      </c>
      <c r="AK77" s="19">
        <f t="shared" si="24"/>
        <v>86.051280598673941</v>
      </c>
      <c r="AL77" s="25">
        <f t="shared" si="25"/>
        <v>85.169435540811293</v>
      </c>
    </row>
    <row r="78" spans="1:38" x14ac:dyDescent="0.25">
      <c r="A78" s="19" t="s">
        <v>231</v>
      </c>
      <c r="B78" s="14">
        <v>35.659999999999997</v>
      </c>
      <c r="C78" s="14">
        <v>36.380000000000003</v>
      </c>
      <c r="D78" s="14">
        <v>37.86</v>
      </c>
      <c r="E78" s="14">
        <f t="shared" si="13"/>
        <v>36.633333333333333</v>
      </c>
      <c r="F78" s="14">
        <v>35.5</v>
      </c>
      <c r="G78" s="14">
        <v>38.18</v>
      </c>
      <c r="H78" s="14">
        <v>35</v>
      </c>
      <c r="I78" s="14">
        <f t="shared" si="14"/>
        <v>36.226666666666667</v>
      </c>
      <c r="J78" s="14">
        <v>8.34</v>
      </c>
      <c r="K78" s="14">
        <v>9.42</v>
      </c>
      <c r="L78" s="14">
        <v>8.86</v>
      </c>
      <c r="M78" s="14">
        <f t="shared" si="15"/>
        <v>8.8733333333333331</v>
      </c>
      <c r="N78" s="14">
        <v>9.2200000000000006</v>
      </c>
      <c r="O78" s="14">
        <v>8.1999999999999993</v>
      </c>
      <c r="P78" s="14">
        <v>9.32</v>
      </c>
      <c r="Q78" s="14">
        <f t="shared" si="16"/>
        <v>8.913333333333334</v>
      </c>
      <c r="R78" s="14">
        <v>4.1399999999999997</v>
      </c>
      <c r="S78" s="14">
        <v>4.22</v>
      </c>
      <c r="T78" s="14">
        <v>4.24</v>
      </c>
      <c r="U78" s="14">
        <f t="shared" si="17"/>
        <v>4.2</v>
      </c>
      <c r="V78" s="14">
        <v>4.5999999999999996</v>
      </c>
      <c r="W78" s="14">
        <v>4.12</v>
      </c>
      <c r="X78" s="14">
        <v>4.34</v>
      </c>
      <c r="Y78" s="14">
        <f t="shared" si="18"/>
        <v>4.3533333333333326</v>
      </c>
      <c r="Z78" s="14">
        <v>60.42</v>
      </c>
      <c r="AA78" s="14">
        <v>59.6</v>
      </c>
      <c r="AB78" s="14">
        <v>59.5</v>
      </c>
      <c r="AC78" s="14">
        <f t="shared" si="19"/>
        <v>59.84</v>
      </c>
      <c r="AD78" s="14">
        <v>2442.6999999999998</v>
      </c>
      <c r="AE78" s="18" t="s">
        <v>206</v>
      </c>
      <c r="AF78" s="23">
        <f t="shared" si="20"/>
        <v>4.2053333333333338</v>
      </c>
      <c r="AG78" s="15">
        <v>15.071999999999999</v>
      </c>
      <c r="AH78" s="24">
        <f t="shared" si="21"/>
        <v>6.9053333333333313</v>
      </c>
      <c r="AI78" s="24">
        <f t="shared" si="22"/>
        <v>6.9559999999999995</v>
      </c>
      <c r="AJ78" s="19">
        <f t="shared" si="23"/>
        <v>91.229426746982412</v>
      </c>
      <c r="AK78" s="19">
        <f t="shared" si="24"/>
        <v>91.898806591814505</v>
      </c>
      <c r="AL78" s="25">
        <f t="shared" si="25"/>
        <v>91.564116669398459</v>
      </c>
    </row>
    <row r="79" spans="1:38" x14ac:dyDescent="0.25">
      <c r="A79" s="19" t="s">
        <v>232</v>
      </c>
      <c r="B79" s="14">
        <v>34.86</v>
      </c>
      <c r="C79" s="14">
        <v>36.14</v>
      </c>
      <c r="D79" s="14">
        <v>38.26</v>
      </c>
      <c r="E79" s="14">
        <f t="shared" si="13"/>
        <v>36.419999999999995</v>
      </c>
      <c r="F79" s="14">
        <v>37.799999999999997</v>
      </c>
      <c r="G79" s="14">
        <v>35.74</v>
      </c>
      <c r="H79" s="14">
        <v>35.26</v>
      </c>
      <c r="I79" s="14">
        <f t="shared" si="14"/>
        <v>36.266666666666659</v>
      </c>
      <c r="J79" s="14">
        <v>9.5399999999999991</v>
      </c>
      <c r="K79" s="14">
        <v>8.6</v>
      </c>
      <c r="L79" s="14">
        <v>8.92</v>
      </c>
      <c r="M79" s="14">
        <f t="shared" si="15"/>
        <v>9.0200000000000014</v>
      </c>
      <c r="N79" s="14">
        <v>8.64</v>
      </c>
      <c r="O79" s="14">
        <v>8.32</v>
      </c>
      <c r="P79" s="14">
        <v>9.7799999999999994</v>
      </c>
      <c r="Q79" s="14">
        <f t="shared" si="16"/>
        <v>8.913333333333334</v>
      </c>
      <c r="R79" s="14">
        <v>4.46</v>
      </c>
      <c r="S79" s="14">
        <v>4.2</v>
      </c>
      <c r="T79" s="14">
        <v>4.5199999999999996</v>
      </c>
      <c r="U79" s="14">
        <f t="shared" si="17"/>
        <v>4.3933333333333335</v>
      </c>
      <c r="V79" s="14">
        <v>4.22</v>
      </c>
      <c r="W79" s="14">
        <v>4.22</v>
      </c>
      <c r="X79" s="14">
        <v>4.6399999999999997</v>
      </c>
      <c r="Y79" s="14">
        <f t="shared" si="18"/>
        <v>4.3599999999999994</v>
      </c>
      <c r="Z79" s="14">
        <v>61.82</v>
      </c>
      <c r="AA79" s="14">
        <v>61.44</v>
      </c>
      <c r="AB79" s="14">
        <v>60.6</v>
      </c>
      <c r="AC79" s="14">
        <f t="shared" si="19"/>
        <v>61.286666666666662</v>
      </c>
      <c r="AD79" s="14">
        <v>2452.1</v>
      </c>
      <c r="AE79" s="18" t="s">
        <v>206</v>
      </c>
      <c r="AF79" s="23">
        <f t="shared" si="20"/>
        <v>4.3353333333333328</v>
      </c>
      <c r="AG79" s="15">
        <v>15.07</v>
      </c>
      <c r="AH79" s="24">
        <f t="shared" si="21"/>
        <v>6.9073333333333355</v>
      </c>
      <c r="AI79" s="24">
        <f t="shared" si="22"/>
        <v>6.9446666666666683</v>
      </c>
      <c r="AJ79" s="19">
        <f t="shared" si="23"/>
        <v>94.076853230860706</v>
      </c>
      <c r="AK79" s="19">
        <f t="shared" si="24"/>
        <v>94.58532768129291</v>
      </c>
      <c r="AL79" s="25">
        <f t="shared" si="25"/>
        <v>94.331090456076808</v>
      </c>
    </row>
    <row r="80" spans="1:38" x14ac:dyDescent="0.25">
      <c r="A80" s="19" t="s">
        <v>233</v>
      </c>
      <c r="B80" s="14">
        <v>38.28</v>
      </c>
      <c r="C80" s="14">
        <v>36.72</v>
      </c>
      <c r="D80" s="14">
        <v>34.159999999999997</v>
      </c>
      <c r="E80" s="14">
        <f t="shared" si="13"/>
        <v>36.386666666666663</v>
      </c>
      <c r="F80" s="14">
        <v>37.28</v>
      </c>
      <c r="G80" s="14">
        <v>36.92</v>
      </c>
      <c r="H80" s="14">
        <v>35.020000000000003</v>
      </c>
      <c r="I80" s="14">
        <f t="shared" si="14"/>
        <v>36.406666666666666</v>
      </c>
      <c r="J80" s="14">
        <v>12.24</v>
      </c>
      <c r="K80" s="14">
        <v>12</v>
      </c>
      <c r="L80" s="14">
        <v>10.38</v>
      </c>
      <c r="M80" s="14">
        <f t="shared" si="15"/>
        <v>11.540000000000001</v>
      </c>
      <c r="N80" s="14">
        <v>8.5</v>
      </c>
      <c r="O80" s="14">
        <v>9.42</v>
      </c>
      <c r="P80" s="14">
        <v>9.58</v>
      </c>
      <c r="Q80" s="14">
        <f t="shared" si="16"/>
        <v>9.1666666666666661</v>
      </c>
      <c r="R80" s="14">
        <v>4.38</v>
      </c>
      <c r="S80" s="14">
        <v>5.0999999999999996</v>
      </c>
      <c r="T80" s="14">
        <v>4.08</v>
      </c>
      <c r="U80" s="14">
        <f t="shared" si="17"/>
        <v>4.5200000000000005</v>
      </c>
      <c r="V80" s="14">
        <v>4.3600000000000003</v>
      </c>
      <c r="W80" s="14">
        <v>4.32</v>
      </c>
      <c r="X80" s="14">
        <v>4.58</v>
      </c>
      <c r="Y80" s="14">
        <f t="shared" si="18"/>
        <v>4.42</v>
      </c>
      <c r="Z80" s="14">
        <v>61.18</v>
      </c>
      <c r="AA80" s="14">
        <v>61.1</v>
      </c>
      <c r="AB80" s="14">
        <v>58.68</v>
      </c>
      <c r="AC80" s="14">
        <f t="shared" si="19"/>
        <v>60.32</v>
      </c>
      <c r="AD80" s="14">
        <v>2423.5</v>
      </c>
      <c r="AE80" s="18" t="s">
        <v>206</v>
      </c>
      <c r="AF80" s="23">
        <f t="shared" si="20"/>
        <v>3.9613333333333332</v>
      </c>
      <c r="AG80" s="15">
        <v>15.066000000000001</v>
      </c>
      <c r="AH80" s="24">
        <f t="shared" si="21"/>
        <v>6.8846666666666678</v>
      </c>
      <c r="AI80" s="24">
        <f t="shared" si="22"/>
        <v>6.9006666666666678</v>
      </c>
      <c r="AJ80" s="19">
        <f t="shared" si="23"/>
        <v>85.678958585058098</v>
      </c>
      <c r="AK80" s="19">
        <f t="shared" si="24"/>
        <v>85.878076916232828</v>
      </c>
      <c r="AL80" s="25">
        <f t="shared" si="25"/>
        <v>85.778517750645463</v>
      </c>
    </row>
    <row r="81" spans="1:38" x14ac:dyDescent="0.25">
      <c r="A81" s="19" t="s">
        <v>234</v>
      </c>
      <c r="B81" s="14">
        <v>34.74</v>
      </c>
      <c r="C81" s="14">
        <v>36.24</v>
      </c>
      <c r="D81" s="14">
        <v>35.94</v>
      </c>
      <c r="E81" s="14">
        <f t="shared" si="13"/>
        <v>35.64</v>
      </c>
      <c r="F81" s="14">
        <v>36.78</v>
      </c>
      <c r="G81" s="14">
        <v>35.799999999999997</v>
      </c>
      <c r="H81" s="14">
        <v>36.020000000000003</v>
      </c>
      <c r="I81" s="14">
        <f t="shared" si="14"/>
        <v>36.199999999999996</v>
      </c>
      <c r="J81" s="14">
        <v>10.48</v>
      </c>
      <c r="K81" s="14">
        <v>9.32</v>
      </c>
      <c r="L81" s="14">
        <v>9.2799999999999994</v>
      </c>
      <c r="M81" s="14">
        <f t="shared" si="15"/>
        <v>9.6933333333333334</v>
      </c>
      <c r="N81" s="14">
        <v>9.7200000000000006</v>
      </c>
      <c r="O81" s="14">
        <v>9.3000000000000007</v>
      </c>
      <c r="P81" s="14">
        <v>10.1</v>
      </c>
      <c r="Q81" s="14">
        <f t="shared" si="16"/>
        <v>9.7066666666666688</v>
      </c>
      <c r="R81" s="14">
        <v>4.4800000000000004</v>
      </c>
      <c r="S81" s="14">
        <v>4.5</v>
      </c>
      <c r="T81" s="14">
        <v>4.4400000000000004</v>
      </c>
      <c r="U81" s="14">
        <f t="shared" si="17"/>
        <v>4.4733333333333336</v>
      </c>
      <c r="V81" s="14">
        <v>4.22</v>
      </c>
      <c r="W81" s="14">
        <v>4.5</v>
      </c>
      <c r="X81" s="14">
        <v>4.0199999999999996</v>
      </c>
      <c r="Y81" s="14">
        <f t="shared" si="18"/>
        <v>4.2466666666666661</v>
      </c>
      <c r="Z81" s="14">
        <v>60.3</v>
      </c>
      <c r="AA81" s="14">
        <v>59.59</v>
      </c>
      <c r="AB81" s="14">
        <v>60.08</v>
      </c>
      <c r="AC81" s="14">
        <f t="shared" si="19"/>
        <v>59.99</v>
      </c>
      <c r="AD81" s="14">
        <v>2405.6</v>
      </c>
      <c r="AE81" s="18" t="s">
        <v>206</v>
      </c>
      <c r="AF81" s="23">
        <f t="shared" si="20"/>
        <v>4.0590000000000002</v>
      </c>
      <c r="AG81" s="15">
        <v>15.064</v>
      </c>
      <c r="AH81" s="24">
        <f t="shared" si="21"/>
        <v>7.0413333333333323</v>
      </c>
      <c r="AI81" s="24">
        <f t="shared" si="22"/>
        <v>6.9746666666666677</v>
      </c>
      <c r="AJ81" s="19">
        <f t="shared" si="23"/>
        <v>89.789143349124842</v>
      </c>
      <c r="AK81" s="19">
        <f t="shared" si="24"/>
        <v>88.93902837706348</v>
      </c>
      <c r="AL81" s="25">
        <f t="shared" si="25"/>
        <v>89.364085863094161</v>
      </c>
    </row>
    <row r="82" spans="1:38" x14ac:dyDescent="0.25">
      <c r="A82" s="19" t="s">
        <v>235</v>
      </c>
      <c r="B82" s="14">
        <v>36.42</v>
      </c>
      <c r="C82" s="14">
        <v>36.479999999999997</v>
      </c>
      <c r="D82" s="14">
        <v>35.4</v>
      </c>
      <c r="E82" s="14">
        <f t="shared" ref="E82" si="26">AVERAGE(B82:D82)</f>
        <v>36.1</v>
      </c>
      <c r="F82" s="14">
        <v>37.46</v>
      </c>
      <c r="G82" s="14">
        <v>36.28</v>
      </c>
      <c r="H82" s="14">
        <v>35.5</v>
      </c>
      <c r="I82" s="14">
        <f t="shared" ref="I82" si="27">AVERAGE(F82:H82)</f>
        <v>36.413333333333334</v>
      </c>
      <c r="J82" s="14">
        <v>9.14</v>
      </c>
      <c r="K82" s="14">
        <v>8.36</v>
      </c>
      <c r="L82" s="14">
        <v>9.86</v>
      </c>
      <c r="M82" s="14">
        <f t="shared" ref="M82" si="28">AVERAGE(J82:L82)</f>
        <v>9.1199999999999992</v>
      </c>
      <c r="N82" s="14">
        <v>8.06</v>
      </c>
      <c r="O82" s="14">
        <v>7.82</v>
      </c>
      <c r="P82" s="14">
        <v>9.42</v>
      </c>
      <c r="Q82" s="14">
        <f t="shared" ref="Q82" si="29">AVERAGE(N82:P82)</f>
        <v>8.4333333333333336</v>
      </c>
      <c r="R82" s="14">
        <v>4.22</v>
      </c>
      <c r="S82" s="14">
        <v>4.24</v>
      </c>
      <c r="T82" s="14">
        <v>4.4000000000000004</v>
      </c>
      <c r="U82" s="14">
        <f t="shared" ref="U82" si="30">AVERAGE(R82:T82)</f>
        <v>4.2866666666666671</v>
      </c>
      <c r="V82" s="14">
        <v>4.5999999999999996</v>
      </c>
      <c r="W82" s="14">
        <v>4.08</v>
      </c>
      <c r="X82" s="14">
        <v>4.5999999999999996</v>
      </c>
      <c r="Y82" s="14">
        <f t="shared" ref="Y82" si="31">AVERAGE(V82:X82)</f>
        <v>4.4266666666666667</v>
      </c>
      <c r="Z82" s="14">
        <v>60.64</v>
      </c>
      <c r="AA82" s="14">
        <v>61.44</v>
      </c>
      <c r="AB82" s="14">
        <v>61.62</v>
      </c>
      <c r="AC82" s="14">
        <f t="shared" ref="AC82" si="32">AVERAGE(Z82:AB82)</f>
        <v>61.233333333333327</v>
      </c>
      <c r="AD82" s="14">
        <v>2397.1</v>
      </c>
      <c r="AE82" s="18" t="s">
        <v>207</v>
      </c>
      <c r="AF82" s="23">
        <f t="shared" si="20"/>
        <v>4.3679999999999994</v>
      </c>
      <c r="AG82" s="15">
        <v>14.87</v>
      </c>
      <c r="AH82" s="24">
        <f t="shared" si="21"/>
        <v>6.7926666666666655</v>
      </c>
      <c r="AI82" s="24">
        <f t="shared" si="22"/>
        <v>6.7019999999999982</v>
      </c>
      <c r="AJ82" s="19">
        <f t="shared" si="23"/>
        <v>93.212210138105661</v>
      </c>
      <c r="AK82" s="19">
        <f t="shared" si="24"/>
        <v>91.968038916319173</v>
      </c>
      <c r="AL82" s="25">
        <f t="shared" si="25"/>
        <v>92.590124527212424</v>
      </c>
    </row>
    <row r="83" spans="1:38" x14ac:dyDescent="0.25">
      <c r="A83" s="19" t="s">
        <v>236</v>
      </c>
      <c r="B83" s="14">
        <v>35.1</v>
      </c>
      <c r="C83" s="14">
        <v>36.5</v>
      </c>
      <c r="D83" s="14">
        <v>37.18</v>
      </c>
      <c r="E83" s="14">
        <f t="shared" si="13"/>
        <v>36.26</v>
      </c>
      <c r="F83" s="14">
        <v>37.36</v>
      </c>
      <c r="G83" s="14">
        <v>37.26</v>
      </c>
      <c r="H83" s="14">
        <v>34.22</v>
      </c>
      <c r="I83" s="14">
        <f t="shared" si="14"/>
        <v>36.28</v>
      </c>
      <c r="J83" s="14">
        <v>9.06</v>
      </c>
      <c r="K83" s="14">
        <v>8.92</v>
      </c>
      <c r="L83" s="14">
        <v>10.7</v>
      </c>
      <c r="M83" s="14">
        <f t="shared" si="15"/>
        <v>9.56</v>
      </c>
      <c r="N83" s="14">
        <v>9.42</v>
      </c>
      <c r="O83" s="14">
        <v>9.18</v>
      </c>
      <c r="P83" s="14">
        <v>8.7799999999999994</v>
      </c>
      <c r="Q83" s="14">
        <f t="shared" si="16"/>
        <v>9.1266666666666669</v>
      </c>
      <c r="R83" s="14">
        <v>4.5</v>
      </c>
      <c r="S83" s="14">
        <v>4.08</v>
      </c>
      <c r="T83" s="14">
        <v>4.3</v>
      </c>
      <c r="U83" s="14">
        <f t="shared" si="17"/>
        <v>4.293333333333333</v>
      </c>
      <c r="V83" s="14">
        <v>4.22</v>
      </c>
      <c r="W83" s="14">
        <v>4.26</v>
      </c>
      <c r="X83" s="14">
        <v>4.72</v>
      </c>
      <c r="Y83" s="14">
        <f t="shared" si="18"/>
        <v>4.3999999999999995</v>
      </c>
      <c r="Z83" s="14">
        <v>60.62</v>
      </c>
      <c r="AA83" s="14">
        <v>60.14</v>
      </c>
      <c r="AB83" s="14">
        <v>60.92</v>
      </c>
      <c r="AC83" s="14">
        <f t="shared" si="19"/>
        <v>60.56</v>
      </c>
      <c r="AD83" s="14">
        <v>2372.4</v>
      </c>
      <c r="AE83" s="18" t="s">
        <v>207</v>
      </c>
      <c r="AF83" s="23">
        <f t="shared" si="20"/>
        <v>4.1873333333333331</v>
      </c>
      <c r="AG83" s="15">
        <v>15.007999999999999</v>
      </c>
      <c r="AH83" s="24">
        <f t="shared" si="21"/>
        <v>6.897333333333334</v>
      </c>
      <c r="AI83" s="24">
        <f t="shared" si="22"/>
        <v>6.8719999999999999</v>
      </c>
      <c r="AJ83" s="19">
        <f t="shared" si="23"/>
        <v>90.733700181406775</v>
      </c>
      <c r="AK83" s="19">
        <f t="shared" si="24"/>
        <v>90.400442825240759</v>
      </c>
      <c r="AL83" s="25">
        <f t="shared" si="25"/>
        <v>90.567071503323774</v>
      </c>
    </row>
    <row r="84" spans="1:38" x14ac:dyDescent="0.25">
      <c r="A84" s="19" t="s">
        <v>237</v>
      </c>
      <c r="B84" s="14">
        <v>38.04</v>
      </c>
      <c r="C84" s="14">
        <v>34.520000000000003</v>
      </c>
      <c r="D84" s="14">
        <v>36.18</v>
      </c>
      <c r="E84" s="14">
        <f t="shared" si="13"/>
        <v>36.24666666666667</v>
      </c>
      <c r="F84" s="14">
        <v>35.6</v>
      </c>
      <c r="G84" s="14">
        <v>36.28</v>
      </c>
      <c r="H84" s="14">
        <v>37.04</v>
      </c>
      <c r="I84" s="14">
        <f t="shared" si="14"/>
        <v>36.306666666666665</v>
      </c>
      <c r="J84" s="14">
        <v>10.66</v>
      </c>
      <c r="K84" s="14">
        <v>10.3</v>
      </c>
      <c r="L84" s="14">
        <v>11.48</v>
      </c>
      <c r="M84" s="14">
        <f t="shared" si="15"/>
        <v>10.813333333333333</v>
      </c>
      <c r="N84" s="14">
        <v>11.28</v>
      </c>
      <c r="O84" s="14">
        <v>9.98</v>
      </c>
      <c r="P84" s="14">
        <v>9.4</v>
      </c>
      <c r="Q84" s="14">
        <f t="shared" si="16"/>
        <v>10.219999999999999</v>
      </c>
      <c r="R84" s="14">
        <v>4.32</v>
      </c>
      <c r="S84" s="14">
        <v>4.72</v>
      </c>
      <c r="T84" s="14">
        <v>4.3</v>
      </c>
      <c r="U84" s="14">
        <f t="shared" si="17"/>
        <v>4.4466666666666663</v>
      </c>
      <c r="V84" s="14">
        <v>4.16</v>
      </c>
      <c r="W84" s="14">
        <v>4.42</v>
      </c>
      <c r="X84" s="14">
        <v>4.2</v>
      </c>
      <c r="Y84" s="14">
        <f t="shared" si="18"/>
        <v>4.2600000000000007</v>
      </c>
      <c r="Z84" s="14">
        <v>61.48</v>
      </c>
      <c r="AA84" s="14">
        <v>60.62</v>
      </c>
      <c r="AB84" s="14">
        <v>62</v>
      </c>
      <c r="AC84" s="14">
        <f t="shared" si="19"/>
        <v>61.366666666666667</v>
      </c>
      <c r="AD84" s="14">
        <v>2391</v>
      </c>
      <c r="AE84" s="18" t="s">
        <v>207</v>
      </c>
      <c r="AF84" s="23">
        <f t="shared" si="20"/>
        <v>4.0333333333333332</v>
      </c>
      <c r="AG84" s="15">
        <v>14.972</v>
      </c>
      <c r="AH84" s="24">
        <f t="shared" si="21"/>
        <v>6.8333333333333321</v>
      </c>
      <c r="AI84" s="24">
        <f t="shared" si="22"/>
        <v>6.8586666666666662</v>
      </c>
      <c r="AJ84" s="19">
        <f t="shared" si="23"/>
        <v>86.585784191438677</v>
      </c>
      <c r="AK84" s="19">
        <f t="shared" si="24"/>
        <v>86.906785147465484</v>
      </c>
      <c r="AL84" s="25">
        <f t="shared" si="25"/>
        <v>86.746284669452081</v>
      </c>
    </row>
    <row r="85" spans="1:38" x14ac:dyDescent="0.25">
      <c r="A85" s="19" t="s">
        <v>238</v>
      </c>
      <c r="B85" s="14">
        <v>37.68</v>
      </c>
      <c r="C85" s="14">
        <v>36.9</v>
      </c>
      <c r="D85" s="14">
        <v>34.9</v>
      </c>
      <c r="E85" s="14">
        <f t="shared" si="13"/>
        <v>36.493333333333332</v>
      </c>
      <c r="F85" s="14">
        <v>35.6</v>
      </c>
      <c r="G85" s="14">
        <v>37.56</v>
      </c>
      <c r="H85" s="14">
        <v>36.18</v>
      </c>
      <c r="I85" s="14">
        <f t="shared" si="14"/>
        <v>36.446666666666665</v>
      </c>
      <c r="J85" s="14">
        <v>10.76</v>
      </c>
      <c r="K85" s="14">
        <v>9.24</v>
      </c>
      <c r="L85" s="14">
        <v>10.119999999999999</v>
      </c>
      <c r="M85" s="14">
        <f t="shared" si="15"/>
        <v>10.039999999999999</v>
      </c>
      <c r="N85" s="14">
        <v>10.9</v>
      </c>
      <c r="O85" s="14">
        <v>10</v>
      </c>
      <c r="P85" s="14">
        <v>9.9</v>
      </c>
      <c r="Q85" s="14">
        <f t="shared" si="16"/>
        <v>10.266666666666666</v>
      </c>
      <c r="R85" s="14">
        <v>4.16</v>
      </c>
      <c r="S85" s="14">
        <v>4.2</v>
      </c>
      <c r="T85" s="14">
        <v>4.4400000000000004</v>
      </c>
      <c r="U85" s="14">
        <f t="shared" si="17"/>
        <v>4.2666666666666666</v>
      </c>
      <c r="V85" s="14">
        <v>4.16</v>
      </c>
      <c r="W85" s="14">
        <v>4.32</v>
      </c>
      <c r="X85" s="14">
        <v>4.18</v>
      </c>
      <c r="Y85" s="14">
        <f t="shared" si="18"/>
        <v>4.22</v>
      </c>
      <c r="Z85" s="14">
        <v>60.7</v>
      </c>
      <c r="AA85" s="14">
        <v>59.48</v>
      </c>
      <c r="AB85" s="14">
        <v>60.48</v>
      </c>
      <c r="AC85" s="14">
        <f t="shared" si="19"/>
        <v>60.22</v>
      </c>
      <c r="AD85" s="14">
        <v>2380.4</v>
      </c>
      <c r="AE85" s="18" t="s">
        <v>207</v>
      </c>
      <c r="AF85" s="23">
        <f t="shared" si="20"/>
        <v>3.9913333333333334</v>
      </c>
      <c r="AG85" s="15">
        <v>15.06</v>
      </c>
      <c r="AH85" s="24">
        <f t="shared" si="21"/>
        <v>6.9080000000000013</v>
      </c>
      <c r="AI85" s="24">
        <f t="shared" si="22"/>
        <v>6.9266666666666676</v>
      </c>
      <c r="AJ85" s="19">
        <f t="shared" si="23"/>
        <v>86.620403146217868</v>
      </c>
      <c r="AK85" s="19">
        <f t="shared" si="24"/>
        <v>86.854467157807719</v>
      </c>
      <c r="AL85" s="25">
        <f t="shared" si="25"/>
        <v>86.737435152012793</v>
      </c>
    </row>
    <row r="86" spans="1:38" x14ac:dyDescent="0.25">
      <c r="A86" s="19" t="s">
        <v>239</v>
      </c>
      <c r="B86" s="14">
        <v>37.58</v>
      </c>
      <c r="C86" s="14">
        <v>36</v>
      </c>
      <c r="D86" s="14">
        <v>35.56</v>
      </c>
      <c r="E86" s="14">
        <f t="shared" si="13"/>
        <v>36.380000000000003</v>
      </c>
      <c r="F86" s="14">
        <v>37.6</v>
      </c>
      <c r="G86" s="14">
        <v>35.58</v>
      </c>
      <c r="H86" s="14">
        <v>36.200000000000003</v>
      </c>
      <c r="I86" s="14">
        <f t="shared" si="14"/>
        <v>36.46</v>
      </c>
      <c r="J86" s="14">
        <v>8.06</v>
      </c>
      <c r="K86" s="14">
        <v>9.6999999999999993</v>
      </c>
      <c r="L86" s="14">
        <v>9.08</v>
      </c>
      <c r="M86" s="14">
        <f t="shared" si="15"/>
        <v>8.9466666666666654</v>
      </c>
      <c r="N86" s="14">
        <v>8.6999999999999993</v>
      </c>
      <c r="O86" s="14">
        <v>8.94</v>
      </c>
      <c r="P86" s="14">
        <v>10</v>
      </c>
      <c r="Q86" s="14">
        <f t="shared" si="16"/>
        <v>9.2133333333333329</v>
      </c>
      <c r="R86" s="14">
        <v>4.3</v>
      </c>
      <c r="S86" s="14">
        <v>4.4800000000000004</v>
      </c>
      <c r="T86" s="14">
        <v>4.5</v>
      </c>
      <c r="U86" s="14">
        <f t="shared" si="17"/>
        <v>4.4266666666666667</v>
      </c>
      <c r="V86" s="14">
        <v>4.12</v>
      </c>
      <c r="W86" s="14">
        <v>4.16</v>
      </c>
      <c r="X86" s="14">
        <v>4.2</v>
      </c>
      <c r="Y86" s="14">
        <f t="shared" si="18"/>
        <v>4.16</v>
      </c>
      <c r="Z86" s="14">
        <v>61.18</v>
      </c>
      <c r="AA86" s="14">
        <v>61.1</v>
      </c>
      <c r="AB86" s="14">
        <v>60</v>
      </c>
      <c r="AC86" s="14">
        <f t="shared" si="19"/>
        <v>60.76</v>
      </c>
      <c r="AD86" s="14">
        <v>2392.8000000000002</v>
      </c>
      <c r="AE86" s="18" t="s">
        <v>207</v>
      </c>
      <c r="AF86" s="23">
        <f t="shared" si="20"/>
        <v>4.26</v>
      </c>
      <c r="AG86" s="15">
        <v>15.036</v>
      </c>
      <c r="AH86" s="24">
        <f t="shared" si="21"/>
        <v>6.8746666666666645</v>
      </c>
      <c r="AI86" s="24">
        <f t="shared" si="22"/>
        <v>6.911999999999999</v>
      </c>
      <c r="AJ86" s="19">
        <f t="shared" si="23"/>
        <v>92.004933780442926</v>
      </c>
      <c r="AK86" s="19">
        <f t="shared" si="24"/>
        <v>92.50457267606987</v>
      </c>
      <c r="AL86" s="25">
        <f t="shared" si="25"/>
        <v>92.254753228256391</v>
      </c>
    </row>
    <row r="87" spans="1:38" x14ac:dyDescent="0.25">
      <c r="A87" s="19" t="s">
        <v>240</v>
      </c>
      <c r="B87" s="14">
        <v>34.56</v>
      </c>
      <c r="C87" s="14">
        <v>35.799999999999997</v>
      </c>
      <c r="D87" s="14">
        <v>38.46</v>
      </c>
      <c r="E87" s="14">
        <f t="shared" si="13"/>
        <v>36.273333333333333</v>
      </c>
      <c r="F87" s="14">
        <v>36.56</v>
      </c>
      <c r="G87" s="14">
        <v>34.58</v>
      </c>
      <c r="H87" s="14">
        <v>36.9</v>
      </c>
      <c r="I87" s="14">
        <f t="shared" si="14"/>
        <v>36.013333333333328</v>
      </c>
      <c r="J87" s="14">
        <v>10</v>
      </c>
      <c r="K87" s="14">
        <v>10.44</v>
      </c>
      <c r="L87" s="14">
        <v>9.16</v>
      </c>
      <c r="M87" s="14">
        <f t="shared" si="15"/>
        <v>9.8666666666666654</v>
      </c>
      <c r="N87" s="14">
        <v>10.64</v>
      </c>
      <c r="O87" s="14">
        <v>9.44</v>
      </c>
      <c r="P87" s="14">
        <v>10.199999999999999</v>
      </c>
      <c r="Q87" s="14">
        <f t="shared" si="16"/>
        <v>10.093333333333332</v>
      </c>
      <c r="R87" s="14">
        <v>4.3</v>
      </c>
      <c r="S87" s="14">
        <v>4.12</v>
      </c>
      <c r="T87" s="14">
        <v>4.4000000000000004</v>
      </c>
      <c r="U87" s="14">
        <f t="shared" si="17"/>
        <v>4.2733333333333334</v>
      </c>
      <c r="V87" s="14">
        <v>4.28</v>
      </c>
      <c r="W87" s="14">
        <v>4.22</v>
      </c>
      <c r="X87" s="14">
        <v>4.58</v>
      </c>
      <c r="Y87" s="14">
        <f t="shared" si="18"/>
        <v>4.3600000000000003</v>
      </c>
      <c r="Z87" s="14">
        <v>60.58</v>
      </c>
      <c r="AA87" s="14">
        <v>59.48</v>
      </c>
      <c r="AB87" s="14">
        <v>58.66</v>
      </c>
      <c r="AC87" s="14">
        <f t="shared" si="19"/>
        <v>59.573333333333331</v>
      </c>
      <c r="AD87" s="14">
        <v>2331.9</v>
      </c>
      <c r="AE87" s="18" t="s">
        <v>207</v>
      </c>
      <c r="AF87" s="23">
        <f t="shared" si="20"/>
        <v>3.9613333333333332</v>
      </c>
      <c r="AG87" s="15">
        <v>15.01</v>
      </c>
      <c r="AH87" s="24">
        <f t="shared" si="21"/>
        <v>6.9006666666666661</v>
      </c>
      <c r="AI87" s="24">
        <f t="shared" si="22"/>
        <v>6.9353333333333342</v>
      </c>
      <c r="AJ87" s="19">
        <f t="shared" si="23"/>
        <v>85.8780769162328</v>
      </c>
      <c r="AK87" s="19">
        <f t="shared" si="24"/>
        <v>86.309499967111392</v>
      </c>
      <c r="AL87" s="25">
        <f t="shared" si="25"/>
        <v>86.093788441672103</v>
      </c>
    </row>
    <row r="88" spans="1:38" x14ac:dyDescent="0.25">
      <c r="A88" s="19" t="s">
        <v>241</v>
      </c>
      <c r="B88" s="14">
        <v>37.6</v>
      </c>
      <c r="C88" s="14">
        <v>36</v>
      </c>
      <c r="D88" s="14">
        <v>35.56</v>
      </c>
      <c r="E88" s="14">
        <f t="shared" si="13"/>
        <v>36.386666666666663</v>
      </c>
      <c r="F88" s="14">
        <v>35.58</v>
      </c>
      <c r="G88" s="14">
        <v>36.26</v>
      </c>
      <c r="H88" s="14">
        <v>37.56</v>
      </c>
      <c r="I88" s="14">
        <f t="shared" si="14"/>
        <v>36.466666666666669</v>
      </c>
      <c r="J88" s="14">
        <v>9.56</v>
      </c>
      <c r="K88" s="14">
        <v>9.3000000000000007</v>
      </c>
      <c r="L88" s="14">
        <v>10.58</v>
      </c>
      <c r="M88" s="14">
        <f t="shared" si="15"/>
        <v>9.8133333333333326</v>
      </c>
      <c r="N88" s="14">
        <v>9.32</v>
      </c>
      <c r="O88" s="14">
        <v>8.86</v>
      </c>
      <c r="P88" s="14">
        <v>8.1199999999999992</v>
      </c>
      <c r="Q88" s="14">
        <f t="shared" si="16"/>
        <v>8.7666666666666657</v>
      </c>
      <c r="R88" s="14">
        <v>4.8</v>
      </c>
      <c r="S88" s="14">
        <v>4.5599999999999996</v>
      </c>
      <c r="T88" s="14">
        <v>4.54</v>
      </c>
      <c r="U88" s="14">
        <f t="shared" si="17"/>
        <v>4.6333333333333329</v>
      </c>
      <c r="V88" s="14">
        <v>4.0999999999999996</v>
      </c>
      <c r="W88" s="14">
        <v>4.72</v>
      </c>
      <c r="X88" s="14">
        <v>4.42</v>
      </c>
      <c r="Y88" s="14">
        <f t="shared" si="18"/>
        <v>4.4133333333333331</v>
      </c>
      <c r="Z88" s="14">
        <v>61.58</v>
      </c>
      <c r="AA88" s="14">
        <v>61.78</v>
      </c>
      <c r="AB88" s="14">
        <v>60.82</v>
      </c>
      <c r="AC88" s="14">
        <f t="shared" si="19"/>
        <v>61.393333333333338</v>
      </c>
      <c r="AD88" s="14">
        <v>2389.4</v>
      </c>
      <c r="AE88" s="18" t="s">
        <v>208</v>
      </c>
      <c r="AF88" s="23">
        <f t="shared" si="20"/>
        <v>4.2813333333333343</v>
      </c>
      <c r="AG88" s="15">
        <v>15.036</v>
      </c>
      <c r="AH88" s="24">
        <f t="shared" si="21"/>
        <v>6.8320000000000007</v>
      </c>
      <c r="AI88" s="24">
        <f t="shared" si="22"/>
        <v>6.8599999999999994</v>
      </c>
      <c r="AJ88" s="19">
        <f t="shared" si="23"/>
        <v>91.891802934592121</v>
      </c>
      <c r="AK88" s="19">
        <f t="shared" si="24"/>
        <v>92.268408684324044</v>
      </c>
      <c r="AL88" s="25">
        <f t="shared" si="25"/>
        <v>92.080105809458075</v>
      </c>
    </row>
    <row r="89" spans="1:38" x14ac:dyDescent="0.25">
      <c r="A89" s="19" t="s">
        <v>242</v>
      </c>
      <c r="B89" s="14">
        <v>36.28</v>
      </c>
      <c r="C89" s="14">
        <v>36.18</v>
      </c>
      <c r="D89" s="14">
        <v>36.58</v>
      </c>
      <c r="E89" s="14">
        <f t="shared" si="13"/>
        <v>36.346666666666671</v>
      </c>
      <c r="F89" s="14">
        <v>37.86</v>
      </c>
      <c r="G89" s="14">
        <v>33.58</v>
      </c>
      <c r="H89" s="14">
        <v>37.18</v>
      </c>
      <c r="I89" s="14">
        <f t="shared" si="14"/>
        <v>36.206666666666671</v>
      </c>
      <c r="J89" s="14">
        <v>8.86</v>
      </c>
      <c r="K89" s="14">
        <v>10.08</v>
      </c>
      <c r="L89" s="14">
        <v>8.8800000000000008</v>
      </c>
      <c r="M89" s="14">
        <f t="shared" si="15"/>
        <v>9.2733333333333334</v>
      </c>
      <c r="N89" s="14">
        <v>9.4</v>
      </c>
      <c r="O89" s="14">
        <v>9.86</v>
      </c>
      <c r="P89" s="14">
        <v>9.5</v>
      </c>
      <c r="Q89" s="14">
        <f t="shared" si="16"/>
        <v>9.586666666666666</v>
      </c>
      <c r="R89" s="14">
        <v>4.2</v>
      </c>
      <c r="S89" s="14">
        <v>4.34</v>
      </c>
      <c r="T89" s="14">
        <v>4.32</v>
      </c>
      <c r="U89" s="14">
        <f t="shared" si="17"/>
        <v>4.2866666666666662</v>
      </c>
      <c r="V89" s="14">
        <v>4.22</v>
      </c>
      <c r="W89" s="14">
        <v>4.4000000000000004</v>
      </c>
      <c r="X89" s="14">
        <v>4.4400000000000004</v>
      </c>
      <c r="Y89" s="14">
        <f t="shared" si="18"/>
        <v>4.3533333333333344</v>
      </c>
      <c r="Z89" s="14">
        <v>60.1</v>
      </c>
      <c r="AA89" s="14">
        <v>61.28</v>
      </c>
      <c r="AB89" s="14">
        <v>61.08</v>
      </c>
      <c r="AC89" s="14">
        <f t="shared" si="19"/>
        <v>60.819999999999993</v>
      </c>
      <c r="AD89" s="14">
        <v>2381.8000000000002</v>
      </c>
      <c r="AE89" s="18" t="s">
        <v>208</v>
      </c>
      <c r="AF89" s="23">
        <f t="shared" si="20"/>
        <v>4.1959999999999997</v>
      </c>
      <c r="AG89" s="15">
        <v>14.972</v>
      </c>
      <c r="AH89" s="24">
        <f t="shared" si="21"/>
        <v>6.8453333333333308</v>
      </c>
      <c r="AI89" s="24">
        <f t="shared" si="22"/>
        <v>6.8599999999999994</v>
      </c>
      <c r="AJ89" s="19">
        <f t="shared" si="23"/>
        <v>90.236024432122449</v>
      </c>
      <c r="AK89" s="19">
        <f t="shared" si="24"/>
        <v>90.429362232814611</v>
      </c>
      <c r="AL89" s="25">
        <f t="shared" si="25"/>
        <v>90.332693332468523</v>
      </c>
    </row>
    <row r="90" spans="1:38" x14ac:dyDescent="0.25">
      <c r="A90" s="19" t="s">
        <v>243</v>
      </c>
      <c r="B90" s="14">
        <v>35.6</v>
      </c>
      <c r="C90" s="14">
        <v>36.1</v>
      </c>
      <c r="D90" s="14">
        <v>36.979999999999997</v>
      </c>
      <c r="E90" s="14">
        <f t="shared" si="13"/>
        <v>36.226666666666667</v>
      </c>
      <c r="F90" s="14">
        <v>34.880000000000003</v>
      </c>
      <c r="G90" s="14">
        <v>36.76</v>
      </c>
      <c r="H90" s="14">
        <v>36.880000000000003</v>
      </c>
      <c r="I90" s="14">
        <f t="shared" si="14"/>
        <v>36.173333333333339</v>
      </c>
      <c r="J90" s="14">
        <v>10.08</v>
      </c>
      <c r="K90" s="14">
        <v>10.66</v>
      </c>
      <c r="L90" s="14">
        <v>8.92</v>
      </c>
      <c r="M90" s="14">
        <f t="shared" si="15"/>
        <v>9.8866666666666685</v>
      </c>
      <c r="N90" s="14">
        <v>8.42</v>
      </c>
      <c r="O90" s="14">
        <v>10.16</v>
      </c>
      <c r="P90" s="14">
        <v>9.82</v>
      </c>
      <c r="Q90" s="14">
        <f t="shared" si="16"/>
        <v>9.4666666666666668</v>
      </c>
      <c r="R90" s="14">
        <v>4.34</v>
      </c>
      <c r="S90" s="14">
        <v>4.34</v>
      </c>
      <c r="T90" s="14">
        <v>4.28</v>
      </c>
      <c r="U90" s="14">
        <f t="shared" si="17"/>
        <v>4.32</v>
      </c>
      <c r="V90" s="14">
        <v>4.26</v>
      </c>
      <c r="W90" s="14">
        <v>4.32</v>
      </c>
      <c r="X90" s="14">
        <v>4.4400000000000004</v>
      </c>
      <c r="Y90" s="14">
        <f t="shared" si="18"/>
        <v>4.34</v>
      </c>
      <c r="Z90" s="14">
        <v>60.1</v>
      </c>
      <c r="AA90" s="14">
        <v>60.32</v>
      </c>
      <c r="AB90" s="14">
        <v>59.22</v>
      </c>
      <c r="AC90" s="14">
        <f t="shared" si="19"/>
        <v>59.879999999999995</v>
      </c>
      <c r="AD90" s="14">
        <v>2346</v>
      </c>
      <c r="AE90" s="18" t="s">
        <v>208</v>
      </c>
      <c r="AF90" s="23">
        <f t="shared" si="20"/>
        <v>4.0526666666666653</v>
      </c>
      <c r="AG90" s="15">
        <v>15.02</v>
      </c>
      <c r="AH90" s="24">
        <f t="shared" si="21"/>
        <v>6.9106666666666658</v>
      </c>
      <c r="AI90" s="24">
        <f t="shared" si="22"/>
        <v>6.9173333333333318</v>
      </c>
      <c r="AJ90" s="19">
        <f t="shared" si="23"/>
        <v>87.985418172885559</v>
      </c>
      <c r="AK90" s="19">
        <f t="shared" si="24"/>
        <v>88.070297025068541</v>
      </c>
      <c r="AL90" s="25">
        <f t="shared" si="25"/>
        <v>88.02785759897705</v>
      </c>
    </row>
    <row r="91" spans="1:38" x14ac:dyDescent="0.25">
      <c r="A91" s="19" t="s">
        <v>244</v>
      </c>
      <c r="B91" s="14">
        <v>35.840000000000003</v>
      </c>
      <c r="C91" s="14">
        <v>36.64</v>
      </c>
      <c r="D91" s="14">
        <v>36.020000000000003</v>
      </c>
      <c r="E91" s="14">
        <f t="shared" si="13"/>
        <v>36.166666666666664</v>
      </c>
      <c r="F91" s="14">
        <v>34</v>
      </c>
      <c r="G91" s="14">
        <v>35.880000000000003</v>
      </c>
      <c r="H91" s="14">
        <v>37.72</v>
      </c>
      <c r="I91" s="14">
        <f t="shared" si="14"/>
        <v>35.866666666666667</v>
      </c>
      <c r="J91" s="14">
        <v>9.8800000000000008</v>
      </c>
      <c r="K91" s="14">
        <v>8.14</v>
      </c>
      <c r="L91" s="14">
        <v>8.76</v>
      </c>
      <c r="M91" s="14">
        <f t="shared" si="15"/>
        <v>8.9266666666666676</v>
      </c>
      <c r="N91" s="14">
        <v>10.1</v>
      </c>
      <c r="O91" s="14">
        <v>10</v>
      </c>
      <c r="P91" s="14">
        <v>10.6</v>
      </c>
      <c r="Q91" s="14">
        <f t="shared" si="16"/>
        <v>10.233333333333334</v>
      </c>
      <c r="R91" s="14">
        <v>4.46</v>
      </c>
      <c r="S91" s="14">
        <v>4.26</v>
      </c>
      <c r="T91" s="14">
        <v>4.5199999999999996</v>
      </c>
      <c r="U91" s="14">
        <f t="shared" si="17"/>
        <v>4.4133333333333331</v>
      </c>
      <c r="V91" s="14">
        <v>4.24</v>
      </c>
      <c r="W91" s="14">
        <v>4.2</v>
      </c>
      <c r="X91" s="14">
        <v>4.3</v>
      </c>
      <c r="Y91" s="14">
        <f t="shared" si="18"/>
        <v>4.246666666666667</v>
      </c>
      <c r="Z91" s="14">
        <v>62.86</v>
      </c>
      <c r="AA91" s="14">
        <v>61.88</v>
      </c>
      <c r="AB91" s="14">
        <v>60.6</v>
      </c>
      <c r="AC91" s="14">
        <f t="shared" si="19"/>
        <v>61.78</v>
      </c>
      <c r="AD91" s="14">
        <v>2416.6999999999998</v>
      </c>
      <c r="AE91" s="18" t="s">
        <v>208</v>
      </c>
      <c r="AF91" s="23">
        <f t="shared" si="20"/>
        <v>4.2619999999999996</v>
      </c>
      <c r="AG91" s="15">
        <v>14.901999999999999</v>
      </c>
      <c r="AH91" s="24">
        <f t="shared" si="21"/>
        <v>6.7859999999999996</v>
      </c>
      <c r="AI91" s="24">
        <f t="shared" si="22"/>
        <v>6.8793333333333315</v>
      </c>
      <c r="AJ91" s="19">
        <f t="shared" si="23"/>
        <v>90.860929098823533</v>
      </c>
      <c r="AK91" s="19">
        <f t="shared" si="24"/>
        <v>92.110612768519488</v>
      </c>
      <c r="AL91" s="25">
        <f t="shared" si="25"/>
        <v>91.485770933671517</v>
      </c>
    </row>
    <row r="92" spans="1:38" x14ac:dyDescent="0.25">
      <c r="A92" s="19" t="s">
        <v>245</v>
      </c>
      <c r="B92" s="14">
        <v>35.44</v>
      </c>
      <c r="C92" s="14">
        <v>37.82</v>
      </c>
      <c r="D92" s="14">
        <v>35.299999999999997</v>
      </c>
      <c r="E92" s="14">
        <f t="shared" si="13"/>
        <v>36.18666666666666</v>
      </c>
      <c r="F92" s="14">
        <v>36.82</v>
      </c>
      <c r="G92" s="14">
        <v>37.56</v>
      </c>
      <c r="H92" s="14">
        <v>34.56</v>
      </c>
      <c r="I92" s="14">
        <f t="shared" si="14"/>
        <v>36.313333333333333</v>
      </c>
      <c r="J92" s="14">
        <v>9.5399999999999991</v>
      </c>
      <c r="K92" s="14">
        <v>8.36</v>
      </c>
      <c r="L92" s="14">
        <v>9</v>
      </c>
      <c r="M92" s="14">
        <f t="shared" si="15"/>
        <v>8.9666666666666668</v>
      </c>
      <c r="N92" s="14">
        <v>10.1</v>
      </c>
      <c r="O92" s="14">
        <v>9.52</v>
      </c>
      <c r="P92" s="14">
        <v>9.24</v>
      </c>
      <c r="Q92" s="14">
        <f t="shared" si="16"/>
        <v>9.6199999999999992</v>
      </c>
      <c r="R92" s="14">
        <v>4.34</v>
      </c>
      <c r="S92" s="14">
        <v>4.0999999999999996</v>
      </c>
      <c r="T92" s="14">
        <v>4.4800000000000004</v>
      </c>
      <c r="U92" s="14">
        <f t="shared" si="17"/>
        <v>4.3066666666666666</v>
      </c>
      <c r="V92" s="14">
        <v>4.12</v>
      </c>
      <c r="W92" s="14">
        <v>4</v>
      </c>
      <c r="X92" s="14">
        <v>4.24</v>
      </c>
      <c r="Y92" s="14">
        <f t="shared" si="18"/>
        <v>4.12</v>
      </c>
      <c r="Z92" s="14">
        <v>59.38</v>
      </c>
      <c r="AA92" s="14">
        <v>59.32</v>
      </c>
      <c r="AB92" s="14">
        <v>61.16</v>
      </c>
      <c r="AC92" s="14">
        <f t="shared" si="19"/>
        <v>59.95333333333334</v>
      </c>
      <c r="AD92" s="14">
        <v>2340.6999999999998</v>
      </c>
      <c r="AE92" s="18" t="s">
        <v>208</v>
      </c>
      <c r="AF92" s="23">
        <f t="shared" si="20"/>
        <v>4.1366666666666676</v>
      </c>
      <c r="AG92" s="15">
        <v>14.99</v>
      </c>
      <c r="AH92" s="24">
        <f t="shared" si="21"/>
        <v>6.8913333333333355</v>
      </c>
      <c r="AI92" s="24">
        <f t="shared" si="22"/>
        <v>6.9033333333333342</v>
      </c>
      <c r="AJ92" s="19">
        <f t="shared" si="23"/>
        <v>89.55784952412381</v>
      </c>
      <c r="AK92" s="19">
        <f t="shared" si="24"/>
        <v>89.713798183447992</v>
      </c>
      <c r="AL92" s="25">
        <f t="shared" si="25"/>
        <v>89.635823853785894</v>
      </c>
    </row>
    <row r="93" spans="1:38" x14ac:dyDescent="0.25">
      <c r="A93" s="19" t="s">
        <v>246</v>
      </c>
      <c r="B93" s="14">
        <v>36.18</v>
      </c>
      <c r="C93" s="14">
        <v>35.06</v>
      </c>
      <c r="D93" s="14">
        <v>37.659999999999997</v>
      </c>
      <c r="E93" s="14">
        <f t="shared" si="13"/>
        <v>36.300000000000004</v>
      </c>
      <c r="F93" s="14">
        <v>36.880000000000003</v>
      </c>
      <c r="G93" s="14">
        <v>34.700000000000003</v>
      </c>
      <c r="H93" s="14">
        <v>37.32</v>
      </c>
      <c r="I93" s="14">
        <f t="shared" si="14"/>
        <v>36.300000000000004</v>
      </c>
      <c r="J93" s="14">
        <v>9.6</v>
      </c>
      <c r="K93" s="14">
        <v>9.8000000000000007</v>
      </c>
      <c r="L93" s="14">
        <v>9.9</v>
      </c>
      <c r="M93" s="14">
        <f t="shared" si="15"/>
        <v>9.7666666666666657</v>
      </c>
      <c r="N93" s="14">
        <v>8.76</v>
      </c>
      <c r="O93" s="14">
        <v>10.220000000000001</v>
      </c>
      <c r="P93" s="14">
        <v>9.08</v>
      </c>
      <c r="Q93" s="14">
        <f t="shared" si="16"/>
        <v>9.3533333333333335</v>
      </c>
      <c r="R93" s="14">
        <v>4.42</v>
      </c>
      <c r="S93" s="14">
        <v>4.8</v>
      </c>
      <c r="T93" s="14">
        <v>4.66</v>
      </c>
      <c r="U93" s="14">
        <f t="shared" si="17"/>
        <v>4.626666666666666</v>
      </c>
      <c r="V93" s="14">
        <v>4.5599999999999996</v>
      </c>
      <c r="W93" s="14">
        <v>4.92</v>
      </c>
      <c r="X93" s="14">
        <v>4.38</v>
      </c>
      <c r="Y93" s="14">
        <f t="shared" si="18"/>
        <v>4.62</v>
      </c>
      <c r="Z93" s="14">
        <v>62.06</v>
      </c>
      <c r="AA93" s="14">
        <v>60.6</v>
      </c>
      <c r="AB93" s="14">
        <v>61.06</v>
      </c>
      <c r="AC93" s="14">
        <f t="shared" si="19"/>
        <v>61.24</v>
      </c>
      <c r="AD93" s="14">
        <v>2396.1</v>
      </c>
      <c r="AE93" s="18" t="s">
        <v>208</v>
      </c>
      <c r="AF93" s="23">
        <f t="shared" si="20"/>
        <v>4.2120000000000006</v>
      </c>
      <c r="AG93" s="15">
        <v>14.988</v>
      </c>
      <c r="AH93" s="24">
        <f t="shared" si="21"/>
        <v>6.8026666666666653</v>
      </c>
      <c r="AI93" s="24">
        <f t="shared" si="22"/>
        <v>6.8039999999999985</v>
      </c>
      <c r="AJ93" s="19">
        <f t="shared" si="23"/>
        <v>90.015526515742536</v>
      </c>
      <c r="AK93" s="19">
        <f t="shared" si="24"/>
        <v>90.033169700085097</v>
      </c>
      <c r="AL93" s="25">
        <f t="shared" si="25"/>
        <v>90.024348107913823</v>
      </c>
    </row>
    <row r="94" spans="1:38" x14ac:dyDescent="0.25">
      <c r="A94" s="19" t="s">
        <v>247</v>
      </c>
      <c r="B94" s="14">
        <v>37.380000000000003</v>
      </c>
      <c r="C94" s="14">
        <v>35.24</v>
      </c>
      <c r="D94" s="14">
        <v>36.479999999999997</v>
      </c>
      <c r="E94" s="14">
        <f t="shared" si="13"/>
        <v>36.366666666666667</v>
      </c>
      <c r="F94" s="14">
        <v>34.4</v>
      </c>
      <c r="G94" s="14">
        <v>38.380000000000003</v>
      </c>
      <c r="H94" s="14">
        <v>36.28</v>
      </c>
      <c r="I94" s="14">
        <f t="shared" si="14"/>
        <v>36.353333333333332</v>
      </c>
      <c r="J94" s="14">
        <v>9.8800000000000008</v>
      </c>
      <c r="K94" s="14">
        <v>9.1199999999999992</v>
      </c>
      <c r="L94" s="14">
        <v>10.42</v>
      </c>
      <c r="M94" s="14">
        <f t="shared" si="15"/>
        <v>9.8066666666666666</v>
      </c>
      <c r="N94" s="14">
        <v>9.7200000000000006</v>
      </c>
      <c r="O94" s="14">
        <v>8.8000000000000007</v>
      </c>
      <c r="P94" s="14">
        <v>8.9</v>
      </c>
      <c r="Q94" s="14">
        <f t="shared" si="16"/>
        <v>9.14</v>
      </c>
      <c r="R94" s="14">
        <v>4.32</v>
      </c>
      <c r="S94" s="14">
        <v>4.46</v>
      </c>
      <c r="T94" s="14">
        <v>4.54</v>
      </c>
      <c r="U94" s="14">
        <f t="shared" si="17"/>
        <v>4.4400000000000004</v>
      </c>
      <c r="V94" s="14">
        <v>4.5199999999999996</v>
      </c>
      <c r="W94" s="14">
        <v>4.62</v>
      </c>
      <c r="X94" s="14">
        <v>4.2</v>
      </c>
      <c r="Y94" s="14">
        <f t="shared" si="18"/>
        <v>4.4466666666666663</v>
      </c>
      <c r="Z94" s="14">
        <v>59.8</v>
      </c>
      <c r="AA94" s="14">
        <v>60.7</v>
      </c>
      <c r="AB94" s="14">
        <v>60.7</v>
      </c>
      <c r="AC94" s="14">
        <f t="shared" si="19"/>
        <v>60.4</v>
      </c>
      <c r="AD94" s="14">
        <v>2385</v>
      </c>
      <c r="AE94" s="18" t="s">
        <v>209</v>
      </c>
      <c r="AF94" s="23">
        <f t="shared" si="20"/>
        <v>4.1453333333333333</v>
      </c>
      <c r="AG94" s="15">
        <v>14.992000000000001</v>
      </c>
      <c r="AH94" s="24">
        <f t="shared" si="21"/>
        <v>6.8306666666666676</v>
      </c>
      <c r="AI94" s="24">
        <f t="shared" si="22"/>
        <v>6.8320000000000007</v>
      </c>
      <c r="AJ94" s="19">
        <f t="shared" si="23"/>
        <v>88.955421905661595</v>
      </c>
      <c r="AK94" s="19">
        <f t="shared" si="24"/>
        <v>88.97278583732384</v>
      </c>
      <c r="AL94" s="25">
        <f t="shared" si="25"/>
        <v>88.964103871492711</v>
      </c>
    </row>
    <row r="95" spans="1:38" x14ac:dyDescent="0.25">
      <c r="A95" s="19" t="s">
        <v>248</v>
      </c>
      <c r="B95" s="14">
        <v>36.18</v>
      </c>
      <c r="C95" s="14">
        <v>35.28</v>
      </c>
      <c r="D95" s="14">
        <v>37.06</v>
      </c>
      <c r="E95" s="14">
        <f t="shared" si="13"/>
        <v>36.173333333333339</v>
      </c>
      <c r="F95" s="14">
        <v>38.5</v>
      </c>
      <c r="G95" s="14">
        <v>33.880000000000003</v>
      </c>
      <c r="H95" s="14">
        <v>36.36</v>
      </c>
      <c r="I95" s="14">
        <f t="shared" si="14"/>
        <v>36.246666666666663</v>
      </c>
      <c r="J95" s="14">
        <v>8.44</v>
      </c>
      <c r="K95" s="14">
        <v>9.1999999999999993</v>
      </c>
      <c r="L95" s="14">
        <v>9.32</v>
      </c>
      <c r="M95" s="14">
        <f t="shared" si="15"/>
        <v>8.9866666666666664</v>
      </c>
      <c r="N95" s="14">
        <v>10.1</v>
      </c>
      <c r="O95" s="14">
        <v>10.32</v>
      </c>
      <c r="P95" s="14">
        <v>9.6199999999999992</v>
      </c>
      <c r="Q95" s="14">
        <f t="shared" si="16"/>
        <v>10.013333333333334</v>
      </c>
      <c r="R95" s="14">
        <v>4.12</v>
      </c>
      <c r="S95" s="14">
        <v>4.5599999999999996</v>
      </c>
      <c r="T95" s="14">
        <v>4.4800000000000004</v>
      </c>
      <c r="U95" s="14">
        <f t="shared" si="17"/>
        <v>4.3866666666666667</v>
      </c>
      <c r="V95" s="14">
        <v>4.3</v>
      </c>
      <c r="W95" s="14">
        <v>4.5599999999999996</v>
      </c>
      <c r="X95" s="14">
        <v>4.08</v>
      </c>
      <c r="Y95" s="14">
        <f t="shared" si="18"/>
        <v>4.3133333333333335</v>
      </c>
      <c r="Z95" s="14">
        <v>59.82</v>
      </c>
      <c r="AA95" s="14">
        <v>58.5</v>
      </c>
      <c r="AB95" s="14">
        <v>60.06</v>
      </c>
      <c r="AC95" s="14">
        <f t="shared" si="19"/>
        <v>59.46</v>
      </c>
      <c r="AD95" s="14">
        <v>2317.3000000000002</v>
      </c>
      <c r="AE95" s="18" t="s">
        <v>209</v>
      </c>
      <c r="AF95" s="23">
        <f t="shared" si="20"/>
        <v>4.0460000000000003</v>
      </c>
      <c r="AG95" s="15">
        <v>14.94</v>
      </c>
      <c r="AH95" s="24">
        <f t="shared" si="21"/>
        <v>6.8279999999999994</v>
      </c>
      <c r="AI95" s="24">
        <f t="shared" si="22"/>
        <v>6.8280000000000012</v>
      </c>
      <c r="AJ95" s="19">
        <f t="shared" si="23"/>
        <v>86.789915108225145</v>
      </c>
      <c r="AK95" s="19">
        <f t="shared" si="24"/>
        <v>86.789915108225173</v>
      </c>
      <c r="AL95" s="25">
        <f t="shared" si="25"/>
        <v>86.789915108225159</v>
      </c>
    </row>
    <row r="96" spans="1:38" x14ac:dyDescent="0.25">
      <c r="A96" s="19" t="s">
        <v>249</v>
      </c>
      <c r="B96" s="14">
        <v>36.32</v>
      </c>
      <c r="C96" s="14">
        <v>37.56</v>
      </c>
      <c r="D96" s="14">
        <v>34.78</v>
      </c>
      <c r="E96" s="14">
        <f t="shared" si="13"/>
        <v>36.22</v>
      </c>
      <c r="F96" s="14">
        <v>35.58</v>
      </c>
      <c r="G96" s="14">
        <v>36.24</v>
      </c>
      <c r="H96" s="14">
        <v>36.76</v>
      </c>
      <c r="I96" s="14">
        <f t="shared" si="14"/>
        <v>36.193333333333328</v>
      </c>
      <c r="J96" s="14">
        <v>9.74</v>
      </c>
      <c r="K96" s="14">
        <v>9.44</v>
      </c>
      <c r="L96" s="14">
        <v>9.5399999999999991</v>
      </c>
      <c r="M96" s="14">
        <f t="shared" si="15"/>
        <v>9.5733333333333324</v>
      </c>
      <c r="N96" s="14">
        <v>10.3</v>
      </c>
      <c r="O96" s="14">
        <v>9.1</v>
      </c>
      <c r="P96" s="14">
        <v>9.4600000000000009</v>
      </c>
      <c r="Q96" s="14">
        <f t="shared" si="16"/>
        <v>9.6199999999999992</v>
      </c>
      <c r="R96" s="14">
        <v>4.68</v>
      </c>
      <c r="S96" s="14">
        <v>4.12</v>
      </c>
      <c r="T96" s="14">
        <v>4.5199999999999996</v>
      </c>
      <c r="U96" s="14">
        <f t="shared" si="17"/>
        <v>4.4400000000000004</v>
      </c>
      <c r="V96" s="14">
        <v>4.4800000000000004</v>
      </c>
      <c r="W96" s="14">
        <v>4.24</v>
      </c>
      <c r="X96" s="14">
        <v>4.38</v>
      </c>
      <c r="Y96" s="14">
        <f t="shared" si="18"/>
        <v>4.3666666666666671</v>
      </c>
      <c r="Z96" s="14">
        <v>59.6</v>
      </c>
      <c r="AA96" s="14">
        <v>60.02</v>
      </c>
      <c r="AB96" s="14">
        <v>61.1</v>
      </c>
      <c r="AC96" s="14">
        <f t="shared" si="19"/>
        <v>60.24</v>
      </c>
      <c r="AD96" s="14">
        <v>2380.6</v>
      </c>
      <c r="AE96" s="18" t="s">
        <v>209</v>
      </c>
      <c r="AF96" s="23">
        <f t="shared" si="20"/>
        <v>4.1046666666666667</v>
      </c>
      <c r="AG96" s="15">
        <v>14.988</v>
      </c>
      <c r="AH96" s="24">
        <f t="shared" si="21"/>
        <v>6.8559999999999999</v>
      </c>
      <c r="AI96" s="24">
        <f t="shared" si="22"/>
        <v>6.8760000000000012</v>
      </c>
      <c r="AJ96" s="19">
        <f t="shared" si="23"/>
        <v>88.409427065101696</v>
      </c>
      <c r="AK96" s="19">
        <f t="shared" si="24"/>
        <v>88.667330878010418</v>
      </c>
      <c r="AL96" s="25">
        <f t="shared" si="25"/>
        <v>88.538378971556057</v>
      </c>
    </row>
    <row r="97" spans="1:38" x14ac:dyDescent="0.25">
      <c r="A97" s="19" t="s">
        <v>250</v>
      </c>
      <c r="B97" s="14">
        <v>36.68</v>
      </c>
      <c r="C97" s="14">
        <v>35.78</v>
      </c>
      <c r="D97" s="14">
        <v>36.380000000000003</v>
      </c>
      <c r="E97" s="14">
        <f t="shared" si="13"/>
        <v>36.28</v>
      </c>
      <c r="F97" s="14">
        <v>36.76</v>
      </c>
      <c r="G97" s="14">
        <v>34.82</v>
      </c>
      <c r="H97" s="14">
        <v>36.1</v>
      </c>
      <c r="I97" s="14">
        <f t="shared" si="14"/>
        <v>35.893333333333338</v>
      </c>
      <c r="J97" s="14">
        <v>8.1</v>
      </c>
      <c r="K97" s="14">
        <v>9.08</v>
      </c>
      <c r="L97" s="14">
        <v>10.220000000000001</v>
      </c>
      <c r="M97" s="14">
        <f t="shared" si="15"/>
        <v>9.1333333333333329</v>
      </c>
      <c r="N97" s="14">
        <v>8.64</v>
      </c>
      <c r="O97" s="14">
        <v>8.34</v>
      </c>
      <c r="P97" s="14">
        <v>9.6199999999999992</v>
      </c>
      <c r="Q97" s="14">
        <f t="shared" si="16"/>
        <v>8.8666666666666671</v>
      </c>
      <c r="R97" s="14">
        <v>4.4000000000000004</v>
      </c>
      <c r="S97" s="14">
        <v>4.68</v>
      </c>
      <c r="T97" s="14">
        <v>4.5199999999999996</v>
      </c>
      <c r="U97" s="14">
        <f t="shared" si="17"/>
        <v>4.5333333333333332</v>
      </c>
      <c r="V97" s="14">
        <v>4.4800000000000004</v>
      </c>
      <c r="W97" s="14">
        <v>4.5999999999999996</v>
      </c>
      <c r="X97" s="14">
        <v>4.22</v>
      </c>
      <c r="Y97" s="14">
        <f t="shared" si="18"/>
        <v>4.4333333333333336</v>
      </c>
      <c r="Z97" s="14">
        <v>61.32</v>
      </c>
      <c r="AA97" s="14">
        <v>61</v>
      </c>
      <c r="AB97" s="14">
        <v>61.32</v>
      </c>
      <c r="AC97" s="14">
        <f t="shared" si="19"/>
        <v>61.213333333333331</v>
      </c>
      <c r="AD97" s="14">
        <v>2398.6</v>
      </c>
      <c r="AE97" s="18" t="s">
        <v>209</v>
      </c>
      <c r="AF97" s="23">
        <f t="shared" si="20"/>
        <v>4.3213333333333335</v>
      </c>
      <c r="AG97" s="15">
        <v>15.016</v>
      </c>
      <c r="AH97" s="24">
        <f t="shared" si="21"/>
        <v>6.8533333333333335</v>
      </c>
      <c r="AI97" s="24">
        <f t="shared" si="22"/>
        <v>6.9506666666666668</v>
      </c>
      <c r="AJ97" s="19">
        <f t="shared" si="23"/>
        <v>93.039955914777664</v>
      </c>
      <c r="AK97" s="19">
        <f t="shared" si="24"/>
        <v>94.361340502672348</v>
      </c>
      <c r="AL97" s="25">
        <f t="shared" si="25"/>
        <v>93.700648208724999</v>
      </c>
    </row>
    <row r="98" spans="1:38" x14ac:dyDescent="0.25">
      <c r="A98" s="19" t="s">
        <v>251</v>
      </c>
      <c r="B98" s="14">
        <v>34</v>
      </c>
      <c r="C98" s="14">
        <v>38.28</v>
      </c>
      <c r="D98" s="14">
        <v>37</v>
      </c>
      <c r="E98" s="14">
        <f t="shared" si="13"/>
        <v>36.426666666666669</v>
      </c>
      <c r="F98" s="14">
        <v>35.6</v>
      </c>
      <c r="G98" s="14">
        <v>37.26</v>
      </c>
      <c r="H98" s="14">
        <v>36.32</v>
      </c>
      <c r="I98" s="14">
        <f t="shared" si="14"/>
        <v>36.393333333333338</v>
      </c>
      <c r="J98" s="14">
        <v>9.5399999999999991</v>
      </c>
      <c r="K98" s="14">
        <v>10.38</v>
      </c>
      <c r="L98" s="14">
        <v>9.18</v>
      </c>
      <c r="M98" s="14">
        <f t="shared" si="15"/>
        <v>9.7000000000000011</v>
      </c>
      <c r="N98" s="14">
        <v>9.5399999999999991</v>
      </c>
      <c r="O98" s="14">
        <v>10.58</v>
      </c>
      <c r="P98" s="14">
        <v>8.7799999999999994</v>
      </c>
      <c r="Q98" s="14">
        <f t="shared" si="16"/>
        <v>9.6333333333333329</v>
      </c>
      <c r="R98" s="14">
        <v>4.42</v>
      </c>
      <c r="S98" s="14">
        <v>4.34</v>
      </c>
      <c r="T98" s="14">
        <v>4.4000000000000004</v>
      </c>
      <c r="U98" s="14">
        <f t="shared" si="17"/>
        <v>4.3866666666666667</v>
      </c>
      <c r="V98" s="14">
        <v>4.26</v>
      </c>
      <c r="W98" s="14">
        <v>4.4000000000000004</v>
      </c>
      <c r="X98" s="14">
        <v>4.5199999999999996</v>
      </c>
      <c r="Y98" s="14">
        <f t="shared" si="18"/>
        <v>4.3933333333333335</v>
      </c>
      <c r="Z98" s="14">
        <v>60.88</v>
      </c>
      <c r="AA98" s="14">
        <v>61.76</v>
      </c>
      <c r="AB98" s="14">
        <v>61.6</v>
      </c>
      <c r="AC98" s="14">
        <f t="shared" si="19"/>
        <v>61.413333333333334</v>
      </c>
      <c r="AD98" s="14">
        <v>2425.8000000000002</v>
      </c>
      <c r="AE98" s="18" t="s">
        <v>209</v>
      </c>
      <c r="AF98" s="23">
        <f t="shared" si="20"/>
        <v>4.2080000000000002</v>
      </c>
      <c r="AG98" s="15">
        <v>15.023999999999999</v>
      </c>
      <c r="AH98" s="24">
        <f t="shared" si="21"/>
        <v>6.8613333333333326</v>
      </c>
      <c r="AI98" s="24">
        <f t="shared" si="22"/>
        <v>6.8666666666666654</v>
      </c>
      <c r="AJ98" s="19">
        <f t="shared" si="23"/>
        <v>90.705604569239867</v>
      </c>
      <c r="AK98" s="19">
        <f t="shared" si="24"/>
        <v>90.776110285966823</v>
      </c>
      <c r="AL98" s="25">
        <f t="shared" si="25"/>
        <v>90.740857427603345</v>
      </c>
    </row>
    <row r="99" spans="1:38" x14ac:dyDescent="0.25">
      <c r="A99" s="19" t="s">
        <v>252</v>
      </c>
      <c r="B99" s="14">
        <v>36.86</v>
      </c>
      <c r="C99" s="14">
        <v>35.299999999999997</v>
      </c>
      <c r="D99" s="14">
        <v>36.42</v>
      </c>
      <c r="E99" s="14">
        <f t="shared" si="13"/>
        <v>36.193333333333335</v>
      </c>
      <c r="F99" s="14">
        <v>34.159999999999997</v>
      </c>
      <c r="G99" s="14">
        <v>37.26</v>
      </c>
      <c r="H99" s="14">
        <v>36.4</v>
      </c>
      <c r="I99" s="14">
        <f t="shared" si="14"/>
        <v>35.94</v>
      </c>
      <c r="J99" s="14">
        <v>10.8</v>
      </c>
      <c r="K99" s="14">
        <v>10.74</v>
      </c>
      <c r="L99" s="14">
        <v>11.7</v>
      </c>
      <c r="M99" s="14">
        <f t="shared" si="15"/>
        <v>11.079999999999998</v>
      </c>
      <c r="N99" s="14">
        <v>10.38</v>
      </c>
      <c r="O99" s="14">
        <v>10.88</v>
      </c>
      <c r="P99" s="14">
        <v>9.92</v>
      </c>
      <c r="Q99" s="14">
        <f t="shared" si="16"/>
        <v>10.393333333333333</v>
      </c>
      <c r="R99" s="14">
        <v>4.32</v>
      </c>
      <c r="S99" s="14">
        <v>4.2</v>
      </c>
      <c r="T99" s="14">
        <v>4.22</v>
      </c>
      <c r="U99" s="14">
        <f t="shared" si="17"/>
        <v>4.2466666666666661</v>
      </c>
      <c r="V99" s="14">
        <v>4.46</v>
      </c>
      <c r="W99" s="14">
        <v>4.22</v>
      </c>
      <c r="X99" s="14">
        <v>3.84</v>
      </c>
      <c r="Y99" s="14">
        <f t="shared" si="18"/>
        <v>4.1733333333333329</v>
      </c>
      <c r="Z99" s="14">
        <v>59.22</v>
      </c>
      <c r="AA99" s="14">
        <v>60.1</v>
      </c>
      <c r="AB99" s="14">
        <v>59.58</v>
      </c>
      <c r="AC99" s="14">
        <f t="shared" si="19"/>
        <v>59.633333333333326</v>
      </c>
      <c r="AD99" s="14">
        <v>2347.9</v>
      </c>
      <c r="AE99" s="18" t="s">
        <v>209</v>
      </c>
      <c r="AF99" s="23">
        <f t="shared" si="20"/>
        <v>3.8159999999999998</v>
      </c>
      <c r="AG99" s="15">
        <v>15.03</v>
      </c>
      <c r="AH99" s="24">
        <f t="shared" si="21"/>
        <v>6.9420000000000002</v>
      </c>
      <c r="AI99" s="24">
        <f t="shared" si="22"/>
        <v>7.0073333333333334</v>
      </c>
      <c r="AJ99" s="19">
        <f t="shared" si="23"/>
        <v>83.222900543856838</v>
      </c>
      <c r="AK99" s="19">
        <f t="shared" si="24"/>
        <v>84.006137291508608</v>
      </c>
      <c r="AL99" s="25">
        <f t="shared" si="25"/>
        <v>83.614518917682716</v>
      </c>
    </row>
    <row r="100" spans="1:38" x14ac:dyDescent="0.25">
      <c r="A100" s="19" t="s">
        <v>253</v>
      </c>
      <c r="B100" s="14">
        <v>37.82</v>
      </c>
      <c r="C100" s="14">
        <v>34.799999999999997</v>
      </c>
      <c r="D100" s="14">
        <v>34.9</v>
      </c>
      <c r="E100" s="14">
        <f t="shared" si="13"/>
        <v>35.840000000000003</v>
      </c>
      <c r="F100" s="14">
        <v>35.82</v>
      </c>
      <c r="G100" s="14">
        <v>35.26</v>
      </c>
      <c r="H100" s="14">
        <v>37.1</v>
      </c>
      <c r="I100" s="14">
        <f t="shared" si="14"/>
        <v>36.06</v>
      </c>
      <c r="J100" s="14">
        <v>9.56</v>
      </c>
      <c r="K100" s="14">
        <v>9.48</v>
      </c>
      <c r="L100" s="14">
        <v>9.52</v>
      </c>
      <c r="M100" s="14">
        <f t="shared" si="15"/>
        <v>9.52</v>
      </c>
      <c r="N100" s="14">
        <v>8.64</v>
      </c>
      <c r="O100" s="14">
        <v>8.94</v>
      </c>
      <c r="P100" s="14">
        <v>8.06</v>
      </c>
      <c r="Q100" s="14">
        <f t="shared" si="16"/>
        <v>8.5466666666666669</v>
      </c>
      <c r="R100" s="14">
        <v>4.62</v>
      </c>
      <c r="S100" s="14">
        <v>4.3</v>
      </c>
      <c r="T100" s="14">
        <v>4.26</v>
      </c>
      <c r="U100" s="14">
        <f t="shared" si="17"/>
        <v>4.3933333333333335</v>
      </c>
      <c r="V100" s="14">
        <v>4.4000000000000004</v>
      </c>
      <c r="W100" s="14">
        <v>4.38</v>
      </c>
      <c r="X100" s="14">
        <v>4.2</v>
      </c>
      <c r="Y100" s="14">
        <f t="shared" si="18"/>
        <v>4.3266666666666671</v>
      </c>
      <c r="Z100" s="14">
        <v>61.44</v>
      </c>
      <c r="AA100" s="14">
        <v>61.24</v>
      </c>
      <c r="AB100" s="14">
        <v>59.76</v>
      </c>
      <c r="AC100" s="14">
        <f t="shared" si="19"/>
        <v>60.813333333333333</v>
      </c>
      <c r="AD100" s="14">
        <v>2368.6999999999998</v>
      </c>
      <c r="AE100" s="18" t="s">
        <v>210</v>
      </c>
      <c r="AF100" s="23">
        <f t="shared" si="20"/>
        <v>4.2746666666666666</v>
      </c>
      <c r="AG100" s="15">
        <v>14.988</v>
      </c>
      <c r="AH100" s="24">
        <f t="shared" si="21"/>
        <v>6.9413333333333327</v>
      </c>
      <c r="AI100" s="24">
        <f t="shared" si="22"/>
        <v>6.9106666666666658</v>
      </c>
      <c r="AJ100" s="19">
        <f t="shared" si="23"/>
        <v>93.216979773885527</v>
      </c>
      <c r="AK100" s="19">
        <f t="shared" si="24"/>
        <v>92.805149091058126</v>
      </c>
      <c r="AL100" s="25">
        <f t="shared" si="25"/>
        <v>93.011064432471827</v>
      </c>
    </row>
    <row r="101" spans="1:38" x14ac:dyDescent="0.25">
      <c r="A101" s="19" t="s">
        <v>254</v>
      </c>
      <c r="B101" s="14">
        <v>36.68</v>
      </c>
      <c r="C101" s="14">
        <v>38.9</v>
      </c>
      <c r="D101" s="14">
        <v>33.840000000000003</v>
      </c>
      <c r="E101" s="14">
        <f t="shared" si="13"/>
        <v>36.473333333333336</v>
      </c>
      <c r="F101" s="14">
        <v>34.340000000000003</v>
      </c>
      <c r="G101" s="14">
        <v>37.26</v>
      </c>
      <c r="H101" s="14">
        <v>36.96</v>
      </c>
      <c r="I101" s="14">
        <f t="shared" si="14"/>
        <v>36.186666666666667</v>
      </c>
      <c r="J101" s="14">
        <v>10.68</v>
      </c>
      <c r="K101" s="14">
        <v>10</v>
      </c>
      <c r="L101" s="14">
        <v>10.28</v>
      </c>
      <c r="M101" s="14">
        <f t="shared" si="15"/>
        <v>10.32</v>
      </c>
      <c r="N101" s="14">
        <v>10.3</v>
      </c>
      <c r="O101" s="14">
        <v>9.82</v>
      </c>
      <c r="P101" s="14">
        <v>10.36</v>
      </c>
      <c r="Q101" s="14">
        <f t="shared" si="16"/>
        <v>10.16</v>
      </c>
      <c r="R101" s="14">
        <v>4.16</v>
      </c>
      <c r="S101" s="14">
        <v>4.38</v>
      </c>
      <c r="T101" s="14">
        <v>4.4400000000000004</v>
      </c>
      <c r="U101" s="14">
        <f t="shared" si="17"/>
        <v>4.3266666666666671</v>
      </c>
      <c r="V101" s="14">
        <v>4.1399999999999997</v>
      </c>
      <c r="W101" s="14">
        <v>4.4000000000000004</v>
      </c>
      <c r="X101" s="14">
        <v>4.3</v>
      </c>
      <c r="Y101" s="14">
        <f t="shared" si="18"/>
        <v>4.28</v>
      </c>
      <c r="Z101" s="14">
        <v>61.54</v>
      </c>
      <c r="AA101" s="14">
        <v>60.84</v>
      </c>
      <c r="AB101" s="14">
        <v>60.3</v>
      </c>
      <c r="AC101" s="14">
        <f t="shared" si="19"/>
        <v>60.893333333333338</v>
      </c>
      <c r="AD101" s="14">
        <v>2358.6999999999998</v>
      </c>
      <c r="AE101" s="18" t="s">
        <v>210</v>
      </c>
      <c r="AF101" s="23">
        <f t="shared" si="20"/>
        <v>4.0413333333333341</v>
      </c>
      <c r="AG101" s="15">
        <v>15.05</v>
      </c>
      <c r="AH101" s="24">
        <f t="shared" si="21"/>
        <v>6.8900000000000006</v>
      </c>
      <c r="AI101" s="24">
        <f t="shared" si="22"/>
        <v>6.956666666666667</v>
      </c>
      <c r="AJ101" s="19">
        <f t="shared" si="23"/>
        <v>87.476977232775042</v>
      </c>
      <c r="AK101" s="19">
        <f t="shared" si="24"/>
        <v>88.323392106822212</v>
      </c>
      <c r="AL101" s="25">
        <f t="shared" si="25"/>
        <v>87.90018466979862</v>
      </c>
    </row>
    <row r="102" spans="1:38" x14ac:dyDescent="0.25">
      <c r="A102" s="19" t="s">
        <v>255</v>
      </c>
      <c r="B102" s="14">
        <v>36.299999999999997</v>
      </c>
      <c r="C102" s="14">
        <v>37.659999999999997</v>
      </c>
      <c r="D102" s="14">
        <v>35.58</v>
      </c>
      <c r="E102" s="14">
        <f t="shared" si="13"/>
        <v>36.513333333333328</v>
      </c>
      <c r="F102" s="14">
        <v>37.04</v>
      </c>
      <c r="G102" s="14">
        <v>36.24</v>
      </c>
      <c r="H102" s="14">
        <v>34.520000000000003</v>
      </c>
      <c r="I102" s="14">
        <f t="shared" si="14"/>
        <v>35.933333333333337</v>
      </c>
      <c r="J102" s="14">
        <v>11.18</v>
      </c>
      <c r="K102" s="14">
        <v>10.08</v>
      </c>
      <c r="L102" s="14">
        <v>10.1</v>
      </c>
      <c r="M102" s="14">
        <f t="shared" si="15"/>
        <v>10.453333333333333</v>
      </c>
      <c r="N102" s="14">
        <v>9.58</v>
      </c>
      <c r="O102" s="14">
        <v>9.02</v>
      </c>
      <c r="P102" s="14">
        <v>10.02</v>
      </c>
      <c r="Q102" s="14">
        <f t="shared" si="16"/>
        <v>9.5400000000000009</v>
      </c>
      <c r="R102" s="14">
        <v>4.0599999999999996</v>
      </c>
      <c r="S102" s="14">
        <v>4.16</v>
      </c>
      <c r="T102" s="14">
        <v>4.28</v>
      </c>
      <c r="U102" s="14">
        <f t="shared" si="17"/>
        <v>4.166666666666667</v>
      </c>
      <c r="V102" s="14">
        <v>4.88</v>
      </c>
      <c r="W102" s="14">
        <v>4.18</v>
      </c>
      <c r="X102" s="14">
        <v>4.9800000000000004</v>
      </c>
      <c r="Y102" s="14">
        <f t="shared" si="18"/>
        <v>4.68</v>
      </c>
      <c r="Z102" s="14">
        <v>60.56</v>
      </c>
      <c r="AA102" s="14">
        <v>60.92</v>
      </c>
      <c r="AB102" s="14">
        <v>61.1</v>
      </c>
      <c r="AC102" s="14">
        <f t="shared" si="19"/>
        <v>60.860000000000007</v>
      </c>
      <c r="AD102" s="14">
        <v>2382.4</v>
      </c>
      <c r="AE102" s="18" t="s">
        <v>210</v>
      </c>
      <c r="AF102" s="23">
        <f t="shared" si="20"/>
        <v>4.0866666666666678</v>
      </c>
      <c r="AG102" s="15">
        <v>15</v>
      </c>
      <c r="AH102" s="24">
        <f t="shared" si="21"/>
        <v>6.8640000000000008</v>
      </c>
      <c r="AI102" s="24">
        <f t="shared" si="22"/>
        <v>6.8773333333333326</v>
      </c>
      <c r="AJ102" s="19">
        <f t="shared" si="23"/>
        <v>88.124438534728881</v>
      </c>
      <c r="AK102" s="19">
        <f t="shared" si="24"/>
        <v>88.295620427764476</v>
      </c>
      <c r="AL102" s="25">
        <f t="shared" si="25"/>
        <v>88.210029481246679</v>
      </c>
    </row>
    <row r="103" spans="1:38" x14ac:dyDescent="0.25">
      <c r="A103" s="19" t="s">
        <v>256</v>
      </c>
      <c r="B103" s="14">
        <v>35.86</v>
      </c>
      <c r="C103" s="14">
        <v>38.380000000000003</v>
      </c>
      <c r="D103" s="14">
        <v>34.479999999999997</v>
      </c>
      <c r="E103" s="14">
        <f t="shared" si="13"/>
        <v>36.24</v>
      </c>
      <c r="F103" s="14">
        <v>35.6</v>
      </c>
      <c r="G103" s="14">
        <v>37.86</v>
      </c>
      <c r="H103" s="14">
        <v>34.619999999999997</v>
      </c>
      <c r="I103" s="14">
        <f t="shared" si="14"/>
        <v>36.026666666666671</v>
      </c>
      <c r="J103" s="14">
        <v>9.6</v>
      </c>
      <c r="K103" s="14">
        <v>9.68</v>
      </c>
      <c r="L103" s="14">
        <v>10.36</v>
      </c>
      <c r="M103" s="14">
        <f t="shared" si="15"/>
        <v>9.8800000000000008</v>
      </c>
      <c r="N103" s="14">
        <v>9.56</v>
      </c>
      <c r="O103" s="14">
        <v>9</v>
      </c>
      <c r="P103" s="14">
        <v>9.6999999999999993</v>
      </c>
      <c r="Q103" s="14">
        <f t="shared" si="16"/>
        <v>9.42</v>
      </c>
      <c r="R103" s="14">
        <v>4.38</v>
      </c>
      <c r="S103" s="14">
        <v>4.22</v>
      </c>
      <c r="T103" s="14">
        <v>4.32</v>
      </c>
      <c r="U103" s="14">
        <f t="shared" si="17"/>
        <v>4.3066666666666666</v>
      </c>
      <c r="V103" s="14">
        <v>4.42</v>
      </c>
      <c r="W103" s="14">
        <v>4.28</v>
      </c>
      <c r="X103" s="14">
        <v>4.5199999999999996</v>
      </c>
      <c r="Y103" s="14">
        <f t="shared" si="18"/>
        <v>4.4066666666666663</v>
      </c>
      <c r="Z103" s="14">
        <v>60.2</v>
      </c>
      <c r="AA103" s="14">
        <v>60.8</v>
      </c>
      <c r="AB103" s="14">
        <v>60.22</v>
      </c>
      <c r="AC103" s="14">
        <f t="shared" si="19"/>
        <v>60.406666666666666</v>
      </c>
      <c r="AD103" s="14">
        <v>2374.6</v>
      </c>
      <c r="AE103" s="18" t="s">
        <v>210</v>
      </c>
      <c r="AF103" s="23">
        <f t="shared" si="20"/>
        <v>4.1106666666666669</v>
      </c>
      <c r="AG103" s="15">
        <v>15.01</v>
      </c>
      <c r="AH103" s="24">
        <f t="shared" si="21"/>
        <v>6.9006666666666661</v>
      </c>
      <c r="AI103" s="24">
        <f t="shared" si="22"/>
        <v>6.923333333333332</v>
      </c>
      <c r="AJ103" s="19">
        <f t="shared" si="23"/>
        <v>89.115486749493698</v>
      </c>
      <c r="AK103" s="19">
        <f t="shared" si="24"/>
        <v>89.408204994057769</v>
      </c>
      <c r="AL103" s="25">
        <f t="shared" si="25"/>
        <v>89.261845871775733</v>
      </c>
    </row>
    <row r="104" spans="1:38" x14ac:dyDescent="0.25">
      <c r="A104" s="19" t="s">
        <v>257</v>
      </c>
      <c r="B104" s="14">
        <v>36.5</v>
      </c>
      <c r="C104" s="14">
        <v>37.24</v>
      </c>
      <c r="D104" s="14">
        <v>35.5</v>
      </c>
      <c r="E104" s="14">
        <f t="shared" si="13"/>
        <v>36.413333333333334</v>
      </c>
      <c r="F104" s="14">
        <v>36.64</v>
      </c>
      <c r="G104" s="14">
        <v>35.840000000000003</v>
      </c>
      <c r="H104" s="14">
        <v>36.4</v>
      </c>
      <c r="I104" s="14">
        <f t="shared" si="14"/>
        <v>36.293333333333329</v>
      </c>
      <c r="J104" s="14">
        <v>10.3</v>
      </c>
      <c r="K104" s="14">
        <v>10.1</v>
      </c>
      <c r="L104" s="14">
        <v>8.4600000000000009</v>
      </c>
      <c r="M104" s="14">
        <f t="shared" si="15"/>
        <v>9.6199999999999992</v>
      </c>
      <c r="N104" s="14">
        <v>10.4</v>
      </c>
      <c r="O104" s="14">
        <v>9.1999999999999993</v>
      </c>
      <c r="P104" s="14">
        <v>11.48</v>
      </c>
      <c r="Q104" s="14">
        <f t="shared" si="16"/>
        <v>10.360000000000001</v>
      </c>
      <c r="R104" s="14">
        <v>5.2</v>
      </c>
      <c r="S104" s="14">
        <v>4.0999999999999996</v>
      </c>
      <c r="T104" s="14">
        <v>4.18</v>
      </c>
      <c r="U104" s="14">
        <f t="shared" si="17"/>
        <v>4.4933333333333332</v>
      </c>
      <c r="V104" s="14">
        <v>4.34</v>
      </c>
      <c r="W104" s="14">
        <v>4.16</v>
      </c>
      <c r="X104" s="14">
        <v>4.34</v>
      </c>
      <c r="Y104" s="14">
        <f t="shared" si="18"/>
        <v>4.28</v>
      </c>
      <c r="Z104" s="14">
        <v>59.8</v>
      </c>
      <c r="AA104" s="14">
        <v>60.4</v>
      </c>
      <c r="AB104" s="14">
        <v>60.18</v>
      </c>
      <c r="AC104" s="14">
        <f t="shared" si="19"/>
        <v>60.126666666666665</v>
      </c>
      <c r="AD104" s="14">
        <v>2355.8000000000002</v>
      </c>
      <c r="AE104" s="18" t="s">
        <v>210</v>
      </c>
      <c r="AF104" s="23">
        <f t="shared" si="20"/>
        <v>4.0146666666666659</v>
      </c>
      <c r="AG104" s="15">
        <v>14.99</v>
      </c>
      <c r="AH104" s="24">
        <f t="shared" si="21"/>
        <v>6.8086666666666673</v>
      </c>
      <c r="AI104" s="24">
        <f t="shared" si="22"/>
        <v>6.8753333333333337</v>
      </c>
      <c r="AJ104" s="19">
        <f t="shared" si="23"/>
        <v>85.873949561617692</v>
      </c>
      <c r="AK104" s="19">
        <f t="shared" si="24"/>
        <v>86.714779382058481</v>
      </c>
      <c r="AL104" s="25">
        <f t="shared" si="25"/>
        <v>86.294364471838094</v>
      </c>
    </row>
    <row r="105" spans="1:38" x14ac:dyDescent="0.25">
      <c r="A105" s="19" t="s">
        <v>258</v>
      </c>
      <c r="B105" s="14">
        <v>36.58</v>
      </c>
      <c r="C105" s="14">
        <v>34.92</v>
      </c>
      <c r="D105" s="14">
        <v>37.72</v>
      </c>
      <c r="E105" s="14">
        <f t="shared" si="13"/>
        <v>36.406666666666666</v>
      </c>
      <c r="F105" s="14">
        <v>34.1</v>
      </c>
      <c r="G105" s="14">
        <v>37.86</v>
      </c>
      <c r="H105" s="14">
        <v>35.6</v>
      </c>
      <c r="I105" s="14">
        <f t="shared" si="14"/>
        <v>35.853333333333332</v>
      </c>
      <c r="J105" s="14">
        <v>10.16</v>
      </c>
      <c r="K105" s="14">
        <v>9.42</v>
      </c>
      <c r="L105" s="14">
        <v>9.64</v>
      </c>
      <c r="M105" s="14">
        <f t="shared" si="15"/>
        <v>9.74</v>
      </c>
      <c r="N105" s="14">
        <v>10.38</v>
      </c>
      <c r="O105" s="14">
        <v>10</v>
      </c>
      <c r="P105" s="14">
        <v>9.68</v>
      </c>
      <c r="Q105" s="14">
        <f t="shared" si="16"/>
        <v>10.020000000000001</v>
      </c>
      <c r="R105" s="14">
        <v>4.22</v>
      </c>
      <c r="S105" s="14">
        <v>4.0999999999999996</v>
      </c>
      <c r="T105" s="14">
        <v>4.0999999999999996</v>
      </c>
      <c r="U105" s="14">
        <f t="shared" si="17"/>
        <v>4.1399999999999997</v>
      </c>
      <c r="V105" s="14">
        <v>4.5199999999999996</v>
      </c>
      <c r="W105" s="14">
        <v>4.0999999999999996</v>
      </c>
      <c r="X105" s="14">
        <v>4.42</v>
      </c>
      <c r="Y105" s="14">
        <f t="shared" si="18"/>
        <v>4.3466666666666667</v>
      </c>
      <c r="Z105" s="14">
        <v>59.4</v>
      </c>
      <c r="AA105" s="14">
        <v>60</v>
      </c>
      <c r="AB105" s="14">
        <v>60.96</v>
      </c>
      <c r="AC105" s="14">
        <f t="shared" si="19"/>
        <v>60.120000000000005</v>
      </c>
      <c r="AD105" s="14">
        <v>2354.6</v>
      </c>
      <c r="AE105" s="18" t="s">
        <v>210</v>
      </c>
      <c r="AF105" s="23">
        <f t="shared" si="20"/>
        <v>4.0359999999999996</v>
      </c>
      <c r="AG105" s="15">
        <v>15.018000000000001</v>
      </c>
      <c r="AH105" s="24">
        <f t="shared" si="21"/>
        <v>6.908666666666667</v>
      </c>
      <c r="AI105" s="24">
        <f t="shared" si="22"/>
        <v>6.9780000000000015</v>
      </c>
      <c r="AJ105" s="19">
        <f t="shared" si="23"/>
        <v>87.598217576462346</v>
      </c>
      <c r="AK105" s="19">
        <f t="shared" si="24"/>
        <v>88.477327354321304</v>
      </c>
      <c r="AL105" s="25">
        <f t="shared" si="25"/>
        <v>88.037772465391825</v>
      </c>
    </row>
    <row r="106" spans="1:38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2"/>
    </row>
    <row r="107" spans="1:38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2"/>
    </row>
    <row r="108" spans="1:38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2"/>
    </row>
    <row r="109" spans="1:38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2"/>
    </row>
    <row r="110" spans="1:38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2"/>
    </row>
    <row r="111" spans="1:38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2"/>
    </row>
    <row r="112" spans="1:38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2"/>
    </row>
    <row r="113" spans="2:3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2"/>
    </row>
    <row r="114" spans="2:3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2"/>
    </row>
    <row r="115" spans="2:3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2"/>
    </row>
    <row r="116" spans="2:3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2"/>
    </row>
    <row r="117" spans="2:3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2"/>
    </row>
    <row r="118" spans="2:3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2"/>
    </row>
    <row r="119" spans="2:3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2"/>
    </row>
    <row r="120" spans="2:3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2"/>
    </row>
    <row r="121" spans="2:3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2"/>
    </row>
    <row r="122" spans="2:3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2"/>
    </row>
    <row r="123" spans="2:3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2"/>
    </row>
    <row r="124" spans="2:3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2"/>
    </row>
    <row r="125" spans="2:3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2"/>
    </row>
    <row r="126" spans="2:3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2"/>
    </row>
    <row r="127" spans="2:3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2"/>
    </row>
    <row r="128" spans="2:3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2"/>
    </row>
    <row r="129" spans="2:3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2"/>
    </row>
    <row r="130" spans="2:3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2"/>
    </row>
    <row r="131" spans="2:3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2"/>
    </row>
    <row r="132" spans="2:3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2"/>
    </row>
    <row r="133" spans="2:3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2"/>
    </row>
    <row r="134" spans="2:3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2"/>
    </row>
    <row r="135" spans="2:3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2"/>
    </row>
    <row r="136" spans="2:3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2"/>
    </row>
    <row r="137" spans="2:3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2"/>
    </row>
    <row r="138" spans="2:3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2"/>
    </row>
    <row r="139" spans="2:3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2"/>
    </row>
    <row r="140" spans="2:3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2"/>
    </row>
    <row r="141" spans="2:3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2"/>
    </row>
    <row r="142" spans="2:3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2"/>
    </row>
    <row r="143" spans="2:3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2"/>
    </row>
    <row r="144" spans="2:3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2"/>
    </row>
    <row r="145" spans="2:3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2"/>
    </row>
    <row r="146" spans="2:3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2"/>
    </row>
    <row r="147" spans="2:3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2"/>
    </row>
    <row r="148" spans="2:3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2"/>
    </row>
    <row r="149" spans="2:3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2"/>
    </row>
    <row r="150" spans="2:3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2"/>
    </row>
    <row r="151" spans="2:3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2"/>
    </row>
    <row r="152" spans="2:3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2"/>
    </row>
    <row r="153" spans="2:3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2"/>
    </row>
    <row r="154" spans="2:3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2"/>
    </row>
    <row r="155" spans="2:3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2"/>
    </row>
    <row r="156" spans="2:3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2"/>
    </row>
    <row r="157" spans="2:3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2"/>
    </row>
    <row r="158" spans="2:3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2"/>
    </row>
    <row r="159" spans="2:3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2"/>
    </row>
    <row r="160" spans="2:3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2"/>
    </row>
    <row r="161" spans="2:3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2"/>
    </row>
    <row r="162" spans="2:3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2"/>
    </row>
    <row r="163" spans="2:3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2"/>
    </row>
    <row r="164" spans="2:3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2"/>
    </row>
    <row r="165" spans="2:3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2"/>
    </row>
    <row r="166" spans="2:3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2"/>
    </row>
    <row r="167" spans="2:3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2"/>
    </row>
    <row r="168" spans="2:3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2"/>
    </row>
    <row r="169" spans="2:3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2"/>
    </row>
    <row r="170" spans="2:3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2"/>
    </row>
    <row r="171" spans="2:3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2"/>
    </row>
    <row r="172" spans="2:3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2"/>
    </row>
    <row r="173" spans="2:3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2"/>
    </row>
    <row r="174" spans="2:3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2"/>
    </row>
    <row r="175" spans="2:3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2"/>
    </row>
    <row r="176" spans="2:3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2"/>
    </row>
    <row r="177" spans="2:3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2"/>
    </row>
    <row r="178" spans="2:3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2"/>
    </row>
    <row r="179" spans="2:3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2"/>
    </row>
    <row r="180" spans="2:3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2"/>
    </row>
    <row r="181" spans="2:3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2"/>
    </row>
    <row r="182" spans="2:3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2"/>
    </row>
    <row r="183" spans="2:3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2"/>
    </row>
    <row r="184" spans="2:3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2"/>
    </row>
    <row r="185" spans="2:3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2"/>
    </row>
    <row r="186" spans="2:3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2"/>
    </row>
    <row r="187" spans="2:3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2"/>
    </row>
    <row r="188" spans="2:3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2"/>
    </row>
    <row r="189" spans="2:3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2"/>
    </row>
    <row r="190" spans="2:3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2"/>
    </row>
    <row r="191" spans="2:3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2"/>
    </row>
    <row r="192" spans="2:3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2"/>
    </row>
    <row r="193" spans="2:3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2"/>
    </row>
    <row r="194" spans="2:3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2"/>
    </row>
    <row r="195" spans="2:3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2"/>
    </row>
    <row r="196" spans="2:3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2"/>
    </row>
    <row r="197" spans="2:3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2"/>
    </row>
    <row r="198" spans="2:3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2"/>
    </row>
    <row r="199" spans="2:3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2"/>
    </row>
    <row r="200" spans="2:3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2"/>
    </row>
    <row r="201" spans="2:3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2"/>
    </row>
    <row r="202" spans="2:3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2"/>
    </row>
    <row r="203" spans="2:3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2"/>
    </row>
    <row r="204" spans="2:3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2"/>
    </row>
    <row r="205" spans="2:3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2"/>
    </row>
    <row r="206" spans="2:3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2"/>
    </row>
    <row r="207" spans="2:3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2"/>
    </row>
    <row r="208" spans="2:3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2"/>
    </row>
    <row r="209" spans="2:3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2"/>
    </row>
    <row r="210" spans="2:3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2"/>
    </row>
    <row r="211" spans="2:3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2"/>
    </row>
    <row r="212" spans="2:3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2"/>
    </row>
    <row r="213" spans="2:3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2"/>
    </row>
    <row r="214" spans="2:3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2"/>
    </row>
    <row r="215" spans="2:3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2"/>
    </row>
    <row r="216" spans="2:3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2"/>
    </row>
    <row r="217" spans="2:3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2"/>
    </row>
    <row r="218" spans="2:3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2"/>
    </row>
    <row r="219" spans="2:3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2"/>
    </row>
    <row r="220" spans="2:3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2"/>
    </row>
    <row r="221" spans="2:3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2"/>
    </row>
    <row r="222" spans="2:3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2"/>
    </row>
    <row r="223" spans="2:3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2"/>
    </row>
    <row r="224" spans="2:3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2"/>
    </row>
    <row r="225" spans="2:3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2"/>
    </row>
    <row r="226" spans="2:3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2"/>
    </row>
    <row r="227" spans="2:3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2"/>
    </row>
    <row r="228" spans="2:3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2"/>
    </row>
    <row r="229" spans="2:3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2"/>
    </row>
    <row r="230" spans="2:3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2"/>
    </row>
    <row r="231" spans="2:3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2"/>
    </row>
    <row r="232" spans="2:3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2"/>
    </row>
    <row r="233" spans="2:3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2"/>
    </row>
    <row r="234" spans="2:3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2"/>
    </row>
    <row r="235" spans="2:3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2"/>
    </row>
    <row r="236" spans="2:3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2"/>
    </row>
    <row r="237" spans="2:3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2"/>
    </row>
    <row r="238" spans="2:3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2"/>
    </row>
    <row r="239" spans="2:3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2"/>
    </row>
    <row r="240" spans="2:3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2"/>
    </row>
    <row r="241" spans="2:3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2"/>
    </row>
    <row r="242" spans="2:3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2"/>
    </row>
    <row r="243" spans="2:3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2"/>
    </row>
    <row r="244" spans="2:3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2"/>
    </row>
    <row r="245" spans="2:3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2"/>
    </row>
    <row r="246" spans="2:3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2"/>
    </row>
    <row r="247" spans="2:3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2"/>
    </row>
    <row r="248" spans="2:3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2"/>
    </row>
    <row r="249" spans="2:3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2"/>
    </row>
    <row r="250" spans="2:3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2"/>
    </row>
    <row r="251" spans="2:3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2"/>
    </row>
    <row r="252" spans="2:3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2"/>
    </row>
    <row r="253" spans="2:3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2"/>
    </row>
    <row r="254" spans="2:3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2"/>
    </row>
    <row r="255" spans="2:3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2"/>
    </row>
    <row r="256" spans="2:3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2"/>
    </row>
    <row r="257" spans="2:3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2"/>
    </row>
    <row r="258" spans="2:3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2"/>
    </row>
    <row r="259" spans="2:3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2"/>
    </row>
    <row r="260" spans="2:3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2"/>
    </row>
    <row r="261" spans="2:31" x14ac:dyDescent="0.25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1"/>
      <c r="AE261" s="2"/>
    </row>
    <row r="262" spans="2:31" x14ac:dyDescent="0.25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1"/>
      <c r="AE262" s="2"/>
    </row>
    <row r="263" spans="2:31" x14ac:dyDescent="0.25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1"/>
      <c r="AE263" s="2"/>
    </row>
    <row r="264" spans="2:31" x14ac:dyDescent="0.25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1"/>
      <c r="AE264" s="2"/>
    </row>
    <row r="265" spans="2:31" x14ac:dyDescent="0.25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1"/>
      <c r="AE265" s="2"/>
    </row>
    <row r="266" spans="2:31" x14ac:dyDescent="0.25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1"/>
      <c r="AE266" s="2"/>
    </row>
    <row r="267" spans="2:31" x14ac:dyDescent="0.25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1"/>
      <c r="AE267" s="2"/>
    </row>
    <row r="268" spans="2:31" x14ac:dyDescent="0.25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1"/>
      <c r="AE268" s="2"/>
    </row>
    <row r="269" spans="2:31" x14ac:dyDescent="0.25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1"/>
      <c r="AE269" s="2"/>
    </row>
    <row r="270" spans="2:31" x14ac:dyDescent="0.25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1"/>
      <c r="AE270" s="2"/>
    </row>
    <row r="271" spans="2:31" x14ac:dyDescent="0.25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1"/>
      <c r="AE271" s="2"/>
    </row>
    <row r="272" spans="2:31" x14ac:dyDescent="0.25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1"/>
      <c r="AE272" s="2"/>
    </row>
    <row r="273" spans="2:31" x14ac:dyDescent="0.25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1"/>
      <c r="AE273" s="2"/>
    </row>
    <row r="274" spans="2:31" x14ac:dyDescent="0.25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1"/>
      <c r="AE274" s="2"/>
    </row>
    <row r="275" spans="2:31" x14ac:dyDescent="0.25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1"/>
      <c r="AE275" s="2"/>
    </row>
    <row r="276" spans="2:31" x14ac:dyDescent="0.25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1"/>
      <c r="AE276" s="2"/>
    </row>
    <row r="277" spans="2:31" x14ac:dyDescent="0.25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1"/>
      <c r="AE277" s="2"/>
    </row>
    <row r="278" spans="2:31" x14ac:dyDescent="0.25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1"/>
      <c r="AE278" s="2"/>
    </row>
    <row r="279" spans="2:31" x14ac:dyDescent="0.25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1"/>
      <c r="AE279" s="2"/>
    </row>
    <row r="280" spans="2:31" x14ac:dyDescent="0.25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1"/>
      <c r="AE280" s="2"/>
    </row>
    <row r="281" spans="2:31" x14ac:dyDescent="0.25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1"/>
      <c r="AE281" s="2"/>
    </row>
    <row r="282" spans="2:31" x14ac:dyDescent="0.25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1"/>
      <c r="AE282" s="2"/>
    </row>
    <row r="283" spans="2:31" x14ac:dyDescent="0.25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1"/>
      <c r="AE283" s="2"/>
    </row>
    <row r="284" spans="2:31" x14ac:dyDescent="0.25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1"/>
      <c r="AE284" s="2"/>
    </row>
    <row r="285" spans="2:31" x14ac:dyDescent="0.25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1"/>
      <c r="AE285" s="2"/>
    </row>
    <row r="286" spans="2:31" x14ac:dyDescent="0.25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1"/>
      <c r="AE286" s="2"/>
    </row>
    <row r="287" spans="2:31" x14ac:dyDescent="0.25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1"/>
      <c r="AE287" s="2"/>
    </row>
    <row r="288" spans="2:31" x14ac:dyDescent="0.25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1"/>
      <c r="AE288" s="2"/>
    </row>
    <row r="289" spans="2:31" x14ac:dyDescent="0.25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1"/>
      <c r="AE289" s="2"/>
    </row>
    <row r="290" spans="2:31" x14ac:dyDescent="0.25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1"/>
      <c r="AE290" s="2"/>
    </row>
    <row r="291" spans="2:31" x14ac:dyDescent="0.25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1"/>
      <c r="AE291" s="2"/>
    </row>
    <row r="292" spans="2:31" x14ac:dyDescent="0.25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1"/>
      <c r="AE292" s="2"/>
    </row>
    <row r="293" spans="2:31" x14ac:dyDescent="0.25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1"/>
      <c r="AE293" s="2"/>
    </row>
    <row r="294" spans="2:31" x14ac:dyDescent="0.25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1"/>
      <c r="AE294" s="2"/>
    </row>
    <row r="295" spans="2:31" x14ac:dyDescent="0.25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1"/>
      <c r="AE295" s="2"/>
    </row>
    <row r="296" spans="2:31" x14ac:dyDescent="0.25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1"/>
      <c r="AE296" s="2"/>
    </row>
    <row r="297" spans="2:31" x14ac:dyDescent="0.25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1"/>
      <c r="AE297" s="2"/>
    </row>
    <row r="298" spans="2:31" x14ac:dyDescent="0.25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1"/>
      <c r="AE298" s="2"/>
    </row>
    <row r="299" spans="2:31" x14ac:dyDescent="0.25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1"/>
      <c r="AE299" s="2"/>
    </row>
    <row r="300" spans="2:31" x14ac:dyDescent="0.25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1"/>
      <c r="AE300" s="2"/>
    </row>
    <row r="301" spans="2:31" x14ac:dyDescent="0.25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1"/>
      <c r="AE301" s="2"/>
    </row>
    <row r="302" spans="2:31" x14ac:dyDescent="0.25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1"/>
      <c r="AE302" s="2"/>
    </row>
    <row r="303" spans="2:31" x14ac:dyDescent="0.25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1"/>
      <c r="AE303" s="2"/>
    </row>
    <row r="304" spans="2:31" x14ac:dyDescent="0.25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1"/>
      <c r="AE304" s="2"/>
    </row>
    <row r="305" spans="2:31" x14ac:dyDescent="0.25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1"/>
      <c r="AE305" s="2"/>
    </row>
    <row r="306" spans="2:31" x14ac:dyDescent="0.25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1"/>
      <c r="AE306" s="2"/>
    </row>
    <row r="307" spans="2:31" x14ac:dyDescent="0.25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1"/>
      <c r="AE307" s="2"/>
    </row>
    <row r="308" spans="2:31" x14ac:dyDescent="0.25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1"/>
      <c r="AE308" s="2"/>
    </row>
    <row r="309" spans="2:31" x14ac:dyDescent="0.25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1"/>
      <c r="AE309" s="2"/>
    </row>
    <row r="310" spans="2:31" x14ac:dyDescent="0.25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1"/>
      <c r="AE310" s="2"/>
    </row>
    <row r="311" spans="2:31" x14ac:dyDescent="0.25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1"/>
      <c r="AE311" s="2"/>
    </row>
    <row r="312" spans="2:31" x14ac:dyDescent="0.25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1"/>
      <c r="AE312" s="2"/>
    </row>
    <row r="313" spans="2:31" x14ac:dyDescent="0.25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1"/>
      <c r="AE313" s="2"/>
    </row>
    <row r="314" spans="2:31" x14ac:dyDescent="0.25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1"/>
      <c r="AE314" s="2"/>
    </row>
    <row r="315" spans="2:31" x14ac:dyDescent="0.25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1"/>
      <c r="AE315" s="2"/>
    </row>
    <row r="316" spans="2:31" x14ac:dyDescent="0.25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1"/>
      <c r="AE316" s="2"/>
    </row>
    <row r="317" spans="2:31" x14ac:dyDescent="0.25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1"/>
      <c r="AE317" s="2"/>
    </row>
    <row r="318" spans="2:31" x14ac:dyDescent="0.25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1"/>
      <c r="AE318" s="2"/>
    </row>
    <row r="319" spans="2:31" x14ac:dyDescent="0.25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1"/>
      <c r="AE319" s="2"/>
    </row>
    <row r="320" spans="2:31" x14ac:dyDescent="0.25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1"/>
      <c r="AE320" s="2"/>
    </row>
    <row r="321" spans="2:31" x14ac:dyDescent="0.25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1"/>
      <c r="AE321" s="2"/>
    </row>
    <row r="322" spans="2:31" x14ac:dyDescent="0.25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1"/>
      <c r="AE322" s="2"/>
    </row>
    <row r="323" spans="2:31" x14ac:dyDescent="0.25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1"/>
      <c r="AE323" s="2"/>
    </row>
    <row r="324" spans="2:31" x14ac:dyDescent="0.25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1"/>
      <c r="AE324" s="2"/>
    </row>
    <row r="325" spans="2:31" x14ac:dyDescent="0.25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1"/>
      <c r="AE325" s="2"/>
    </row>
    <row r="326" spans="2:31" x14ac:dyDescent="0.25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1"/>
      <c r="AE326" s="2"/>
    </row>
    <row r="327" spans="2:31" x14ac:dyDescent="0.25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1"/>
      <c r="AE327" s="2"/>
    </row>
    <row r="328" spans="2:31" x14ac:dyDescent="0.25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1"/>
      <c r="AE328" s="2"/>
    </row>
    <row r="329" spans="2:31" x14ac:dyDescent="0.25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1"/>
      <c r="AE329" s="2"/>
    </row>
    <row r="330" spans="2:31" x14ac:dyDescent="0.25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1"/>
      <c r="AE330" s="2"/>
    </row>
    <row r="331" spans="2:31" x14ac:dyDescent="0.25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1"/>
      <c r="AE331" s="2"/>
    </row>
    <row r="332" spans="2:31" x14ac:dyDescent="0.25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1"/>
      <c r="AE332" s="2"/>
    </row>
    <row r="333" spans="2:31" x14ac:dyDescent="0.25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1"/>
      <c r="AE333" s="2"/>
    </row>
    <row r="334" spans="2:31" x14ac:dyDescent="0.25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1"/>
      <c r="AE334" s="2"/>
    </row>
    <row r="335" spans="2:31" x14ac:dyDescent="0.25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1"/>
      <c r="AE335" s="2"/>
    </row>
    <row r="336" spans="2:31" x14ac:dyDescent="0.25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1"/>
      <c r="AE336" s="2"/>
    </row>
    <row r="337" spans="2:31" x14ac:dyDescent="0.25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1"/>
      <c r="AE337" s="2"/>
    </row>
    <row r="338" spans="2:31" x14ac:dyDescent="0.25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1"/>
      <c r="AE338" s="2"/>
    </row>
    <row r="339" spans="2:31" x14ac:dyDescent="0.25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1"/>
      <c r="AE339" s="2"/>
    </row>
    <row r="340" spans="2:31" x14ac:dyDescent="0.25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1"/>
      <c r="AE340" s="2"/>
    </row>
    <row r="341" spans="2:31" x14ac:dyDescent="0.25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1"/>
      <c r="AE341" s="2"/>
    </row>
    <row r="342" spans="2:31" x14ac:dyDescent="0.25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1"/>
      <c r="AE342" s="2"/>
    </row>
    <row r="343" spans="2:31" x14ac:dyDescent="0.25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1"/>
      <c r="AE343" s="2"/>
    </row>
    <row r="344" spans="2:31" x14ac:dyDescent="0.25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1"/>
      <c r="AE344" s="2"/>
    </row>
    <row r="345" spans="2:31" x14ac:dyDescent="0.25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1"/>
      <c r="AE345" s="2"/>
    </row>
    <row r="346" spans="2:31" x14ac:dyDescent="0.25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1"/>
      <c r="AE346" s="2"/>
    </row>
    <row r="347" spans="2:31" x14ac:dyDescent="0.25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1"/>
      <c r="AE347" s="2"/>
    </row>
    <row r="348" spans="2:31" x14ac:dyDescent="0.25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1"/>
      <c r="AE348" s="2"/>
    </row>
    <row r="349" spans="2:31" x14ac:dyDescent="0.25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1"/>
      <c r="AE349" s="2"/>
    </row>
    <row r="350" spans="2:31" x14ac:dyDescent="0.25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1"/>
      <c r="AE350" s="2"/>
    </row>
    <row r="351" spans="2:31" x14ac:dyDescent="0.25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1"/>
      <c r="AE351" s="2"/>
    </row>
    <row r="352" spans="2:31" x14ac:dyDescent="0.25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1"/>
      <c r="AE352" s="2"/>
    </row>
    <row r="353" spans="2:31" x14ac:dyDescent="0.25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1"/>
      <c r="AE353" s="2"/>
    </row>
    <row r="354" spans="2:31" x14ac:dyDescent="0.25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1"/>
      <c r="AE354" s="2"/>
    </row>
    <row r="355" spans="2:31" x14ac:dyDescent="0.25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1"/>
      <c r="AE355" s="2"/>
    </row>
    <row r="356" spans="2:31" x14ac:dyDescent="0.25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1"/>
      <c r="AE356" s="2"/>
    </row>
    <row r="357" spans="2:31" x14ac:dyDescent="0.25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1"/>
      <c r="AE357" s="2"/>
    </row>
    <row r="358" spans="2:31" x14ac:dyDescent="0.25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1"/>
      <c r="AE358" s="2"/>
    </row>
    <row r="359" spans="2:31" x14ac:dyDescent="0.25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1"/>
      <c r="AE359" s="2"/>
    </row>
    <row r="360" spans="2:31" x14ac:dyDescent="0.25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1"/>
      <c r="AE360" s="2"/>
    </row>
    <row r="361" spans="2:31" x14ac:dyDescent="0.25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1"/>
      <c r="AE361" s="2"/>
    </row>
    <row r="362" spans="2:31" x14ac:dyDescent="0.25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1"/>
      <c r="AE362" s="2"/>
    </row>
    <row r="363" spans="2:31" x14ac:dyDescent="0.25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1"/>
      <c r="AE363" s="2"/>
    </row>
    <row r="364" spans="2:31" x14ac:dyDescent="0.25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1"/>
      <c r="AE364" s="2"/>
    </row>
    <row r="365" spans="2:31" x14ac:dyDescent="0.25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1"/>
      <c r="AE365" s="2"/>
    </row>
    <row r="366" spans="2:31" x14ac:dyDescent="0.25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1"/>
      <c r="AE366" s="2"/>
    </row>
    <row r="367" spans="2:31" x14ac:dyDescent="0.25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1"/>
      <c r="AE367" s="2"/>
    </row>
    <row r="368" spans="2:31" x14ac:dyDescent="0.25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1"/>
      <c r="AE368" s="2"/>
    </row>
    <row r="369" spans="2:31" x14ac:dyDescent="0.25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1"/>
      <c r="AE369" s="2"/>
    </row>
    <row r="370" spans="2:31" x14ac:dyDescent="0.25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1"/>
      <c r="AE370" s="2"/>
    </row>
    <row r="371" spans="2:31" x14ac:dyDescent="0.25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1"/>
      <c r="AE371" s="2"/>
    </row>
    <row r="372" spans="2:31" x14ac:dyDescent="0.25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1"/>
      <c r="AE372" s="2"/>
    </row>
    <row r="373" spans="2:31" x14ac:dyDescent="0.25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1"/>
      <c r="AE373" s="2"/>
    </row>
    <row r="374" spans="2:31" x14ac:dyDescent="0.25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1"/>
      <c r="AE374" s="2"/>
    </row>
    <row r="375" spans="2:31" x14ac:dyDescent="0.25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1"/>
      <c r="AE375" s="2"/>
    </row>
    <row r="376" spans="2:31" x14ac:dyDescent="0.25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1"/>
      <c r="AE376" s="2"/>
    </row>
    <row r="377" spans="2:31" x14ac:dyDescent="0.25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1"/>
      <c r="AE377" s="2"/>
    </row>
    <row r="378" spans="2:31" x14ac:dyDescent="0.25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1"/>
      <c r="AE378" s="2"/>
    </row>
    <row r="379" spans="2:31" x14ac:dyDescent="0.25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1"/>
      <c r="AE379" s="2"/>
    </row>
    <row r="380" spans="2:31" x14ac:dyDescent="0.25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1"/>
      <c r="AE380" s="2"/>
    </row>
    <row r="381" spans="2:31" x14ac:dyDescent="0.25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1"/>
      <c r="AE381" s="2"/>
    </row>
    <row r="382" spans="2:31" x14ac:dyDescent="0.25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1"/>
      <c r="AE382" s="2"/>
    </row>
    <row r="383" spans="2:31" x14ac:dyDescent="0.25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1"/>
      <c r="AE383" s="2"/>
    </row>
    <row r="384" spans="2:31" x14ac:dyDescent="0.25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1"/>
      <c r="AE384" s="2"/>
    </row>
    <row r="385" spans="2:31" x14ac:dyDescent="0.25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1"/>
      <c r="AE385" s="2"/>
    </row>
    <row r="386" spans="2:31" x14ac:dyDescent="0.25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1"/>
      <c r="AE386" s="2"/>
    </row>
    <row r="387" spans="2:31" x14ac:dyDescent="0.25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1"/>
      <c r="AE387" s="2"/>
    </row>
    <row r="388" spans="2:31" x14ac:dyDescent="0.25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1"/>
      <c r="AE388" s="2"/>
    </row>
    <row r="389" spans="2:31" x14ac:dyDescent="0.25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1"/>
      <c r="AE389" s="2"/>
    </row>
    <row r="390" spans="2:31" x14ac:dyDescent="0.25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1"/>
      <c r="AE390" s="2"/>
    </row>
    <row r="391" spans="2:31" x14ac:dyDescent="0.25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1"/>
      <c r="AE391" s="2"/>
    </row>
    <row r="392" spans="2:31" x14ac:dyDescent="0.25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2"/>
    </row>
    <row r="393" spans="2:31" x14ac:dyDescent="0.25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2"/>
    </row>
    <row r="394" spans="2:31" x14ac:dyDescent="0.25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2"/>
    </row>
    <row r="395" spans="2:31" x14ac:dyDescent="0.25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2"/>
    </row>
    <row r="396" spans="2:31" x14ac:dyDescent="0.25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2"/>
    </row>
    <row r="397" spans="2:31" x14ac:dyDescent="0.25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2"/>
    </row>
    <row r="398" spans="2:31" x14ac:dyDescent="0.25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2"/>
    </row>
    <row r="399" spans="2:31" x14ac:dyDescent="0.25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2"/>
    </row>
    <row r="400" spans="2:31" x14ac:dyDescent="0.25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2"/>
    </row>
    <row r="401" spans="2:31" x14ac:dyDescent="0.25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2"/>
    </row>
    <row r="402" spans="2:31" x14ac:dyDescent="0.25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2"/>
    </row>
    <row r="403" spans="2:31" x14ac:dyDescent="0.25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2"/>
    </row>
    <row r="404" spans="2:31" x14ac:dyDescent="0.25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2"/>
    </row>
    <row r="405" spans="2:31" x14ac:dyDescent="0.25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2"/>
    </row>
    <row r="406" spans="2:31" x14ac:dyDescent="0.25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2"/>
    </row>
    <row r="407" spans="2:31" x14ac:dyDescent="0.25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2"/>
    </row>
    <row r="408" spans="2:31" x14ac:dyDescent="0.25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2"/>
    </row>
    <row r="409" spans="2:31" x14ac:dyDescent="0.25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3"/>
    </row>
    <row r="410" spans="2:31" x14ac:dyDescent="0.25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3"/>
    </row>
    <row r="411" spans="2:31" x14ac:dyDescent="0.25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3"/>
    </row>
    <row r="412" spans="2:31" x14ac:dyDescent="0.25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3"/>
    </row>
    <row r="413" spans="2:31" x14ac:dyDescent="0.25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3"/>
    </row>
    <row r="414" spans="2:31" x14ac:dyDescent="0.25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3"/>
    </row>
    <row r="415" spans="2:31" x14ac:dyDescent="0.25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3"/>
    </row>
    <row r="416" spans="2:31" x14ac:dyDescent="0.25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3"/>
    </row>
    <row r="417" spans="2:31" x14ac:dyDescent="0.25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3"/>
    </row>
    <row r="418" spans="2:31" x14ac:dyDescent="0.25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3"/>
    </row>
    <row r="419" spans="2:31" x14ac:dyDescent="0.25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3"/>
    </row>
    <row r="420" spans="2:31" x14ac:dyDescent="0.25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3"/>
    </row>
    <row r="421" spans="2:31" x14ac:dyDescent="0.25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3"/>
    </row>
    <row r="422" spans="2:31" x14ac:dyDescent="0.25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3"/>
    </row>
    <row r="423" spans="2:31" x14ac:dyDescent="0.25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3"/>
    </row>
    <row r="424" spans="2:31" x14ac:dyDescent="0.25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3"/>
    </row>
    <row r="425" spans="2:31" x14ac:dyDescent="0.25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3"/>
    </row>
    <row r="426" spans="2:31" x14ac:dyDescent="0.25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3"/>
    </row>
    <row r="427" spans="2:31" x14ac:dyDescent="0.25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3"/>
    </row>
    <row r="428" spans="2:31" x14ac:dyDescent="0.25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3"/>
    </row>
    <row r="429" spans="2:31" x14ac:dyDescent="0.25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3"/>
    </row>
    <row r="430" spans="2:31" x14ac:dyDescent="0.25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3"/>
    </row>
    <row r="431" spans="2:31" x14ac:dyDescent="0.25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3"/>
    </row>
    <row r="432" spans="2:31" x14ac:dyDescent="0.25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3"/>
    </row>
    <row r="433" spans="2:31" x14ac:dyDescent="0.25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3"/>
    </row>
    <row r="434" spans="2:31" x14ac:dyDescent="0.25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3"/>
    </row>
    <row r="435" spans="2:31" x14ac:dyDescent="0.25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3"/>
    </row>
    <row r="436" spans="2:31" x14ac:dyDescent="0.25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3"/>
    </row>
    <row r="437" spans="2:31" x14ac:dyDescent="0.25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3"/>
    </row>
    <row r="438" spans="2:31" x14ac:dyDescent="0.25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3"/>
    </row>
    <row r="439" spans="2:31" x14ac:dyDescent="0.25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3"/>
    </row>
    <row r="440" spans="2:31" x14ac:dyDescent="0.25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3"/>
    </row>
    <row r="441" spans="2:31" x14ac:dyDescent="0.25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3"/>
    </row>
    <row r="442" spans="2:31" x14ac:dyDescent="0.25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3"/>
    </row>
    <row r="443" spans="2:31" x14ac:dyDescent="0.25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3"/>
    </row>
    <row r="444" spans="2:31" x14ac:dyDescent="0.25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3"/>
    </row>
    <row r="445" spans="2:31" x14ac:dyDescent="0.25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3"/>
    </row>
    <row r="446" spans="2:31" x14ac:dyDescent="0.25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3"/>
    </row>
    <row r="447" spans="2:31" x14ac:dyDescent="0.25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3"/>
    </row>
    <row r="448" spans="2:31" x14ac:dyDescent="0.25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3"/>
    </row>
    <row r="449" spans="2:31" x14ac:dyDescent="0.25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3"/>
    </row>
    <row r="450" spans="2:31" x14ac:dyDescent="0.25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3"/>
    </row>
    <row r="451" spans="2:31" x14ac:dyDescent="0.25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3"/>
    </row>
    <row r="452" spans="2:31" x14ac:dyDescent="0.25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3"/>
    </row>
    <row r="453" spans="2:31" x14ac:dyDescent="0.25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3"/>
    </row>
    <row r="454" spans="2:31" x14ac:dyDescent="0.25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3"/>
    </row>
    <row r="455" spans="2:31" x14ac:dyDescent="0.25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3"/>
    </row>
    <row r="456" spans="2:31" x14ac:dyDescent="0.25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3"/>
    </row>
    <row r="457" spans="2:31" x14ac:dyDescent="0.25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3"/>
    </row>
    <row r="458" spans="2:31" x14ac:dyDescent="0.25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3"/>
    </row>
    <row r="459" spans="2:31" x14ac:dyDescent="0.25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3"/>
    </row>
    <row r="460" spans="2:31" x14ac:dyDescent="0.25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3"/>
    </row>
    <row r="461" spans="2:31" x14ac:dyDescent="0.25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3"/>
    </row>
    <row r="462" spans="2:31" x14ac:dyDescent="0.25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3"/>
    </row>
    <row r="463" spans="2:31" x14ac:dyDescent="0.25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3"/>
    </row>
    <row r="464" spans="2:31" x14ac:dyDescent="0.25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3"/>
    </row>
    <row r="465" spans="2:31" x14ac:dyDescent="0.25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3"/>
    </row>
    <row r="466" spans="2:31" x14ac:dyDescent="0.25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3"/>
    </row>
    <row r="467" spans="2:31" x14ac:dyDescent="0.25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3"/>
    </row>
    <row r="468" spans="2:31" x14ac:dyDescent="0.25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3"/>
    </row>
    <row r="469" spans="2:31" x14ac:dyDescent="0.25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3"/>
    </row>
    <row r="470" spans="2:31" x14ac:dyDescent="0.25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3"/>
    </row>
    <row r="471" spans="2:31" x14ac:dyDescent="0.25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3"/>
    </row>
    <row r="472" spans="2:31" x14ac:dyDescent="0.25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3"/>
    </row>
    <row r="473" spans="2:31" x14ac:dyDescent="0.25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3"/>
    </row>
    <row r="474" spans="2:31" x14ac:dyDescent="0.25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3"/>
    </row>
    <row r="475" spans="2:31" x14ac:dyDescent="0.25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3"/>
    </row>
    <row r="476" spans="2:31" x14ac:dyDescent="0.25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3"/>
    </row>
    <row r="477" spans="2:31" x14ac:dyDescent="0.25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3"/>
    </row>
    <row r="478" spans="2:31" x14ac:dyDescent="0.25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3"/>
    </row>
    <row r="479" spans="2:31" x14ac:dyDescent="0.25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3"/>
    </row>
    <row r="480" spans="2:31" x14ac:dyDescent="0.25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3"/>
    </row>
    <row r="481" spans="2:31" x14ac:dyDescent="0.25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3"/>
    </row>
    <row r="482" spans="2:31" x14ac:dyDescent="0.25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3"/>
    </row>
    <row r="483" spans="2:31" x14ac:dyDescent="0.25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3"/>
    </row>
    <row r="484" spans="2:31" x14ac:dyDescent="0.25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3"/>
    </row>
    <row r="485" spans="2:31" x14ac:dyDescent="0.25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3"/>
    </row>
    <row r="486" spans="2:31" x14ac:dyDescent="0.25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3"/>
    </row>
    <row r="487" spans="2:31" x14ac:dyDescent="0.25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3"/>
    </row>
    <row r="488" spans="2:31" x14ac:dyDescent="0.25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3"/>
    </row>
    <row r="489" spans="2:31" x14ac:dyDescent="0.25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3"/>
    </row>
    <row r="490" spans="2:31" x14ac:dyDescent="0.25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2:31" x14ac:dyDescent="0.25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2:31" x14ac:dyDescent="0.25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2:31" x14ac:dyDescent="0.25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2:31" x14ac:dyDescent="0.25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2:31" x14ac:dyDescent="0.25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2:31" x14ac:dyDescent="0.25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2:30" x14ac:dyDescent="0.25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2:30" x14ac:dyDescent="0.25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2:30" x14ac:dyDescent="0.25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2:30" x14ac:dyDescent="0.25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2:30" x14ac:dyDescent="0.25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2:30" x14ac:dyDescent="0.25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2:30" x14ac:dyDescent="0.25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2:30" x14ac:dyDescent="0.25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2:30" x14ac:dyDescent="0.25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2:30" x14ac:dyDescent="0.25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2:30" x14ac:dyDescent="0.25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2:30" x14ac:dyDescent="0.25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2:30" x14ac:dyDescent="0.25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2:30" x14ac:dyDescent="0.25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2:30" x14ac:dyDescent="0.25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2:30" x14ac:dyDescent="0.25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2:30" x14ac:dyDescent="0.25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2:30" x14ac:dyDescent="0.25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2:30" x14ac:dyDescent="0.25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2:30" x14ac:dyDescent="0.25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2:30" x14ac:dyDescent="0.25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2:30" x14ac:dyDescent="0.25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2:30" x14ac:dyDescent="0.25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2:30" x14ac:dyDescent="0.25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2:30" x14ac:dyDescent="0.25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2:30" x14ac:dyDescent="0.25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2:30" x14ac:dyDescent="0.25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2:30" x14ac:dyDescent="0.25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2:30" x14ac:dyDescent="0.25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2:30" x14ac:dyDescent="0.25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2:30" x14ac:dyDescent="0.25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2:30" x14ac:dyDescent="0.25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2:30" x14ac:dyDescent="0.25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2:30" x14ac:dyDescent="0.25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2:30" x14ac:dyDescent="0.25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2:30" x14ac:dyDescent="0.25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2:30" x14ac:dyDescent="0.25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2:30" x14ac:dyDescent="0.25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2:30" x14ac:dyDescent="0.25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2:30" x14ac:dyDescent="0.25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2:30" x14ac:dyDescent="0.25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2:30" x14ac:dyDescent="0.25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2:30" x14ac:dyDescent="0.25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2:30" x14ac:dyDescent="0.25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2:30" x14ac:dyDescent="0.25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2:30" x14ac:dyDescent="0.25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2:30" x14ac:dyDescent="0.25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2:30" x14ac:dyDescent="0.25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2:30" x14ac:dyDescent="0.25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2:30" x14ac:dyDescent="0.25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2:30" x14ac:dyDescent="0.25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2:30" x14ac:dyDescent="0.25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2:30" x14ac:dyDescent="0.25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2:30" x14ac:dyDescent="0.25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2:30" x14ac:dyDescent="0.25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2:30" x14ac:dyDescent="0.25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2:30" x14ac:dyDescent="0.25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2:30" x14ac:dyDescent="0.25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2:30" x14ac:dyDescent="0.25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2:30" x14ac:dyDescent="0.25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2:30" x14ac:dyDescent="0.25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2:30" x14ac:dyDescent="0.25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2:30" x14ac:dyDescent="0.25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2:30" x14ac:dyDescent="0.25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2:30" x14ac:dyDescent="0.25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2:30" x14ac:dyDescent="0.25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2:30" x14ac:dyDescent="0.25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2:30" x14ac:dyDescent="0.25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2:30" x14ac:dyDescent="0.25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2:30" x14ac:dyDescent="0.25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2:30" x14ac:dyDescent="0.25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2:30" x14ac:dyDescent="0.25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2:30" x14ac:dyDescent="0.25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2:30" x14ac:dyDescent="0.25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2:30" x14ac:dyDescent="0.25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2:30" x14ac:dyDescent="0.25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2:30" x14ac:dyDescent="0.25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2:30" x14ac:dyDescent="0.25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2:30" x14ac:dyDescent="0.25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2:30" x14ac:dyDescent="0.25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2:30" x14ac:dyDescent="0.25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2:30" x14ac:dyDescent="0.25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2:30" x14ac:dyDescent="0.25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2:30" x14ac:dyDescent="0.25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2:30" x14ac:dyDescent="0.25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2:30" x14ac:dyDescent="0.25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2:30" x14ac:dyDescent="0.25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2:30" x14ac:dyDescent="0.25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2:30" x14ac:dyDescent="0.25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2:30" x14ac:dyDescent="0.25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2:30" x14ac:dyDescent="0.25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2:30" x14ac:dyDescent="0.25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2:30" x14ac:dyDescent="0.25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2:30" x14ac:dyDescent="0.25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2:30" x14ac:dyDescent="0.25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2:30" x14ac:dyDescent="0.25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2:30" x14ac:dyDescent="0.25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2:30" x14ac:dyDescent="0.25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2:30" x14ac:dyDescent="0.25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2:30" x14ac:dyDescent="0.25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2:30" x14ac:dyDescent="0.25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2:30" x14ac:dyDescent="0.25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2:30" x14ac:dyDescent="0.25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2:30" x14ac:dyDescent="0.25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2:30" x14ac:dyDescent="0.25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2:30" x14ac:dyDescent="0.25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2:30" x14ac:dyDescent="0.25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2:30" x14ac:dyDescent="0.25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2:30" x14ac:dyDescent="0.25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2:30" x14ac:dyDescent="0.25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2:30" x14ac:dyDescent="0.25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2:30" x14ac:dyDescent="0.25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2:30" x14ac:dyDescent="0.25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2:30" x14ac:dyDescent="0.25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2:30" x14ac:dyDescent="0.25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2:30" x14ac:dyDescent="0.25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2:30" x14ac:dyDescent="0.25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2:30" x14ac:dyDescent="0.25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2:30" x14ac:dyDescent="0.25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2:30" x14ac:dyDescent="0.25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2:30" x14ac:dyDescent="0.25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2:30" x14ac:dyDescent="0.25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2:30" x14ac:dyDescent="0.25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2:30" x14ac:dyDescent="0.25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2:30" x14ac:dyDescent="0.25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2:30" x14ac:dyDescent="0.25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2:30" x14ac:dyDescent="0.25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2:30" x14ac:dyDescent="0.25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2:30" x14ac:dyDescent="0.25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2:30" x14ac:dyDescent="0.25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2:30" x14ac:dyDescent="0.25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2:30" x14ac:dyDescent="0.25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2:30" x14ac:dyDescent="0.25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2:30" x14ac:dyDescent="0.25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2:30" x14ac:dyDescent="0.25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2:30" x14ac:dyDescent="0.25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2:30" x14ac:dyDescent="0.25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2:30" x14ac:dyDescent="0.25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2:30" x14ac:dyDescent="0.25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2:30" x14ac:dyDescent="0.25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2:30" x14ac:dyDescent="0.25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2:30" x14ac:dyDescent="0.25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2:30" x14ac:dyDescent="0.25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2:30" x14ac:dyDescent="0.25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2:30" x14ac:dyDescent="0.25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2:30" x14ac:dyDescent="0.25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2:30" x14ac:dyDescent="0.25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2:30" x14ac:dyDescent="0.25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2:30" x14ac:dyDescent="0.25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2:30" x14ac:dyDescent="0.25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2:30" x14ac:dyDescent="0.25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2:30" x14ac:dyDescent="0.25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2:30" x14ac:dyDescent="0.25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2:30" x14ac:dyDescent="0.25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2:30" x14ac:dyDescent="0.25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2:30" x14ac:dyDescent="0.25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2:30" x14ac:dyDescent="0.25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2:30" x14ac:dyDescent="0.25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2:30" x14ac:dyDescent="0.25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2:30" x14ac:dyDescent="0.25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2:30" x14ac:dyDescent="0.25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2:30" x14ac:dyDescent="0.25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2:30" x14ac:dyDescent="0.25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2:30" x14ac:dyDescent="0.25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2:30" x14ac:dyDescent="0.25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2:30" x14ac:dyDescent="0.25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2:30" x14ac:dyDescent="0.25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2:30" x14ac:dyDescent="0.25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2:30" x14ac:dyDescent="0.25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2:30" x14ac:dyDescent="0.25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2:30" x14ac:dyDescent="0.25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2:30" x14ac:dyDescent="0.25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2:30" x14ac:dyDescent="0.25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2:30" x14ac:dyDescent="0.25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2:30" x14ac:dyDescent="0.25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2:30" x14ac:dyDescent="0.25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2:30" x14ac:dyDescent="0.25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2:30" x14ac:dyDescent="0.25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2:30" x14ac:dyDescent="0.25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2:30" x14ac:dyDescent="0.25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2:30" x14ac:dyDescent="0.25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2:30" x14ac:dyDescent="0.25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</sheetData>
  <mergeCells count="11">
    <mergeCell ref="A1:A2"/>
    <mergeCell ref="N1:Q1"/>
    <mergeCell ref="R1:U1"/>
    <mergeCell ref="V1:Y1"/>
    <mergeCell ref="AF1:AL1"/>
    <mergeCell ref="Z1:AC1"/>
    <mergeCell ref="AD1:AD2"/>
    <mergeCell ref="AE1:AE2"/>
    <mergeCell ref="B1:E1"/>
    <mergeCell ref="F1:I1"/>
    <mergeCell ref="J1:M1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COMPRESION</vt:lpstr>
      <vt:lpstr>CORTANTE BLOQUE</vt:lpstr>
      <vt:lpstr>CORTANTE LUONG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Ruelas</dc:creator>
  <cp:lastModifiedBy>Carlos Ruelas</cp:lastModifiedBy>
  <dcterms:created xsi:type="dcterms:W3CDTF">2013-09-20T15:15:49Z</dcterms:created>
  <dcterms:modified xsi:type="dcterms:W3CDTF">2014-06-02T04:29:57Z</dcterms:modified>
</cp:coreProperties>
</file>