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sis\"/>
    </mc:Choice>
  </mc:AlternateContent>
  <bookViews>
    <workbookView xWindow="0" yWindow="0" windowWidth="20490" windowHeight="7755" tabRatio="743"/>
  </bookViews>
  <sheets>
    <sheet name="Muros C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Q20" i="1" l="1"/>
  <c r="P20" i="1"/>
  <c r="N5" i="1" l="1"/>
  <c r="O5" i="1" l="1"/>
  <c r="N20" i="1" l="1"/>
  <c r="Q5" i="1" l="1"/>
  <c r="P5" i="1"/>
</calcChain>
</file>

<file path=xl/sharedStrings.xml><?xml version="1.0" encoding="utf-8"?>
<sst xmlns="http://schemas.openxmlformats.org/spreadsheetml/2006/main" count="258" uniqueCount="139">
  <si>
    <t>ρL</t>
  </si>
  <si>
    <t>ρT</t>
  </si>
  <si>
    <t>f´c</t>
  </si>
  <si>
    <t>fyL</t>
  </si>
  <si>
    <t>fyT</t>
  </si>
  <si>
    <t>Dcr</t>
  </si>
  <si>
    <t>Dy</t>
  </si>
  <si>
    <t>Du</t>
  </si>
  <si>
    <t>μ</t>
  </si>
  <si>
    <t>γENTcr</t>
  </si>
  <si>
    <t>γENTy</t>
  </si>
  <si>
    <t>γENTu</t>
  </si>
  <si>
    <t>Columna</t>
  </si>
  <si>
    <t>Viga</t>
  </si>
  <si>
    <t>506 Mpa</t>
  </si>
  <si>
    <t>272 Mpa</t>
  </si>
  <si>
    <t>453 Mpa</t>
  </si>
  <si>
    <t>30 Mpa</t>
  </si>
  <si>
    <t>583 Mpa</t>
  </si>
  <si>
    <t>572 Mpa</t>
  </si>
  <si>
    <t>21.5 mm</t>
  </si>
  <si>
    <t>84.5 mm</t>
  </si>
  <si>
    <t>3.7 mm</t>
  </si>
  <si>
    <t>0.0075 (shear crack)</t>
  </si>
  <si>
    <t xml:space="preserve">Columna </t>
  </si>
  <si>
    <t>Viga B1</t>
  </si>
  <si>
    <t>Viga B3</t>
  </si>
  <si>
    <t>Viga B5</t>
  </si>
  <si>
    <t>SPECIMEN SS1 0.0292 (N1), 0.0234 (N2-N3), 0.0117 (N4-N5)   SPECIMENT SS2 0.0468 (N1), 0.0292 (N2-N3), 0.0175 (N4-N5), 0.0117 (N6-N9)</t>
  </si>
  <si>
    <t>SPECIMENT SS1 0.026 (N1-N2), 0.0173 (N3-N9) SPECIMENT SS2 0.026 (N1-N3), 0.0173 (N4-N9)</t>
  </si>
  <si>
    <t>N. 16 @0.4in</t>
  </si>
  <si>
    <t>SPECIMENT SS1 5,600 psi  SPECIMENT SS2 5,300 psi</t>
  </si>
  <si>
    <t>63 ksi</t>
  </si>
  <si>
    <t>61 ksi</t>
  </si>
  <si>
    <t>112 ksi</t>
  </si>
  <si>
    <t>112ksi</t>
  </si>
  <si>
    <t>Máximo desplazamiento SS1: 1.0 in (Top), 0.38 in (First) SS2: 0.90 in (Top), 0.18 in (First)</t>
  </si>
  <si>
    <t>Columna B-B</t>
  </si>
  <si>
    <t>Columna C-C</t>
  </si>
  <si>
    <t>Columna D-D</t>
  </si>
  <si>
    <t>Viga A-A</t>
  </si>
  <si>
    <t>Base</t>
  </si>
  <si>
    <t>43 Mpa</t>
  </si>
  <si>
    <t>447 Mpa</t>
  </si>
  <si>
    <t>455 Mpa</t>
  </si>
  <si>
    <t>11 mm</t>
  </si>
  <si>
    <t>12 Mpa</t>
  </si>
  <si>
    <t>0.001676 (d=4mm @100mm)</t>
  </si>
  <si>
    <t>0.002513 (d=4mm @100mm)</t>
  </si>
  <si>
    <t>0.00226 (d=6 mm 100(180) mm)</t>
  </si>
  <si>
    <t>X:0.010619, Y: 0.007964 (d=13mm @100mm)</t>
  </si>
  <si>
    <t>0.011061 (d=13mm @80mm)</t>
  </si>
  <si>
    <t>0.001309 (d=10mm @300mm)</t>
  </si>
  <si>
    <t>0.001775 (d=10mm @100mm), 0.003491 (d=10mm @150mm)</t>
  </si>
  <si>
    <t>36 mm (Calculado grafica, shear crack, Rooft drift ratio)</t>
  </si>
  <si>
    <t>0.001093 (d=4 mm @115 mm)</t>
  </si>
  <si>
    <t>0.01054 (4 Var D=8 mm, 4 Var D=12 mm)</t>
  </si>
  <si>
    <t>SS1: 0.012 (Top), 0.031 (First) SS2: 0.011 (Top), 0.014 (First)</t>
  </si>
  <si>
    <t>44 mm (Máx)</t>
  </si>
  <si>
    <t>50.8x50.8 cm</t>
  </si>
  <si>
    <t>40.6x50.8 cm</t>
  </si>
  <si>
    <t>5086 kg/cm2</t>
  </si>
  <si>
    <t>246 kg/cm2</t>
  </si>
  <si>
    <t>0.03.97</t>
  </si>
  <si>
    <t>260 kg/cm2</t>
  </si>
  <si>
    <t>330 kg/cm2</t>
  </si>
  <si>
    <t>Columna Union Interior una Dir.</t>
  </si>
  <si>
    <t>Viga Union Interior una Dir.</t>
  </si>
  <si>
    <t>Columna Union Interior dos Dir.</t>
  </si>
  <si>
    <t>Viga Union Interior dos Dir.</t>
  </si>
  <si>
    <t>Columna Union Exterior dos Dir.</t>
  </si>
  <si>
    <t>Viga Union Exterior dos Dir.</t>
  </si>
  <si>
    <t>60x60 cm</t>
  </si>
  <si>
    <t>40x55 cm</t>
  </si>
  <si>
    <t>351 kg/cm2</t>
  </si>
  <si>
    <t>5009 kg/cm2</t>
  </si>
  <si>
    <t>3183 kg/cm2</t>
  </si>
  <si>
    <t>306 kg/cm2</t>
  </si>
  <si>
    <t>4387 kg/cm2</t>
  </si>
  <si>
    <t>3171 kg/cm2</t>
  </si>
  <si>
    <t>458 kg/cm2</t>
  </si>
  <si>
    <t>4407 kg/cm2</t>
  </si>
  <si>
    <t>3186 kg/cm2</t>
  </si>
  <si>
    <t>35x55 cm</t>
  </si>
  <si>
    <t>430 kg/cm2</t>
  </si>
  <si>
    <t>3625 kg/cm2</t>
  </si>
  <si>
    <t>461 kg/cm2</t>
  </si>
  <si>
    <t>373 kg/cm2</t>
  </si>
  <si>
    <t>REFERENCIA BIBLIOGRÁFICA</t>
  </si>
  <si>
    <t>CARACTERÍSTICAS GEOMÉTRICAS DEL MARCO</t>
  </si>
  <si>
    <t>CARACTERÍSTICAS GEOMÉTRICAS DE LAS SECCIONES</t>
  </si>
  <si>
    <t>ACERO DE REFUERZO</t>
  </si>
  <si>
    <t>PROPIEDADES MECÁNICAS DE LOS MATERIALES</t>
  </si>
  <si>
    <t>DESPLAZAMIENTO MEDIDO</t>
  </si>
  <si>
    <t>DUCTILIDAD</t>
  </si>
  <si>
    <t>DISTORSIONES MEDIDAS</t>
  </si>
  <si>
    <t>No</t>
  </si>
  <si>
    <t>Buen detallado sísmico</t>
  </si>
  <si>
    <t>Deficiente detallado sísmico</t>
  </si>
  <si>
    <t>0.005-0.008 Promedio: 0.0073</t>
  </si>
  <si>
    <t>0.0076-0.013 Promedio: 0.0107</t>
  </si>
  <si>
    <t>0.017-0.027 Promedio: 0.0217</t>
  </si>
  <si>
    <t>0.0189 (Primer nivel)</t>
  </si>
  <si>
    <t>17.07 mm (Primer nivel)</t>
  </si>
  <si>
    <t>Marco ductil</t>
  </si>
  <si>
    <t>Marco no ductil</t>
  </si>
  <si>
    <t>Marco de tres niveles y tres claros</t>
  </si>
  <si>
    <t>0.03 (Shaer failure)</t>
  </si>
  <si>
    <t>16.5 mm (calculado con shear crack)</t>
  </si>
  <si>
    <t>66 mm (calculado shear failure)</t>
  </si>
  <si>
    <t>0.020 (shear crack  Roof drift ratio), 0.00375 (primer nivel)</t>
  </si>
  <si>
    <t>102 mm (shear crack Rooft drift ratio), 9.56 mm (primer nivel)</t>
  </si>
  <si>
    <t>0.025 (Shaer failure observado primer nivel, Roof drift)</t>
  </si>
  <si>
    <t>127.5 mm (primer nivel)</t>
  </si>
  <si>
    <t>0.03 (Desprendimiento del concreto, observado en primer nivel, Roof drift)</t>
  </si>
  <si>
    <t>153 mm (primer nivel)</t>
  </si>
  <si>
    <t>0.01 (Shaer failure observado primer nivel, Roof drift)</t>
  </si>
  <si>
    <t>0.006 (shear crack  Roof drift ratio)</t>
  </si>
  <si>
    <t>60 mm (Shaer failure observado primer nivel, Roof drift)</t>
  </si>
  <si>
    <t>0.020944 (4 Var d=10mm)</t>
  </si>
  <si>
    <t>0.20106 (6 Var D=8mm)</t>
  </si>
  <si>
    <t>0.0226 (8 Var D=12 mm)</t>
  </si>
  <si>
    <t>0.0019 (d=6 mm @150 mm)</t>
  </si>
  <si>
    <t>0.015 (4 Var D=12 mm)</t>
  </si>
  <si>
    <t>0.02181 (10 Var D=19 mm)</t>
  </si>
  <si>
    <t>0.01643 (8 Var D=19 mm)</t>
  </si>
  <si>
    <t>0.019689 (10 Var D=19 mm)</t>
  </si>
  <si>
    <t>0.026253 (10 Var D=19 mm)</t>
  </si>
  <si>
    <t>0.008378 (6 Var D=8 mm)</t>
  </si>
  <si>
    <t>0.01501 (4 Var D=8 mm, 3 Var D=12 mm)</t>
  </si>
  <si>
    <t>Emin y Altin (2006)</t>
  </si>
  <si>
    <t>Jie Li, Feng, Gao y Zhang 2015</t>
  </si>
  <si>
    <t>Sung, Lin, y Lai (2013)</t>
  </si>
  <si>
    <t>Schultz (1990)</t>
  </si>
  <si>
    <t>Vinh, Sheikh y Vecchio (2007)</t>
  </si>
  <si>
    <t>Kurose, Guimaraes, Liu, Kreger y Jirisa (1988)</t>
  </si>
  <si>
    <t>Cheung, Paulay y Park (1989)</t>
  </si>
  <si>
    <t>Bolong y Yuzhou (1991)</t>
  </si>
  <si>
    <t>Pessiki, Conley, White y Gergely (1990)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</si>
</sst>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80964</xdr:colOff>
      <xdr:row>2</xdr:row>
      <xdr:rowOff>187437</xdr:rowOff>
    </xdr:from>
    <xdr:to>
      <xdr:col>2</xdr:col>
      <xdr:colOff>1726638</xdr:colOff>
      <xdr:row>3</xdr:row>
      <xdr:rowOff>1181100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816" t="17320" r="51897" b="8973"/>
        <a:stretch/>
      </xdr:blipFill>
      <xdr:spPr>
        <a:xfrm>
          <a:off x="1223964" y="692262"/>
          <a:ext cx="1645674" cy="2108088"/>
        </a:xfrm>
        <a:prstGeom prst="rect">
          <a:avLst/>
        </a:prstGeom>
      </xdr:spPr>
    </xdr:pic>
    <xdr:clientData/>
  </xdr:twoCellAnchor>
  <xdr:twoCellAnchor editAs="oneCell">
    <xdr:from>
      <xdr:col>4</xdr:col>
      <xdr:colOff>119742</xdr:colOff>
      <xdr:row>3</xdr:row>
      <xdr:rowOff>325212</xdr:rowOff>
    </xdr:from>
    <xdr:to>
      <xdr:col>4</xdr:col>
      <xdr:colOff>800100</xdr:colOff>
      <xdr:row>3</xdr:row>
      <xdr:rowOff>995564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3632" t="65838" r="65377" b="14901"/>
        <a:stretch/>
      </xdr:blipFill>
      <xdr:spPr>
        <a:xfrm>
          <a:off x="3520167" y="1944462"/>
          <a:ext cx="680358" cy="670352"/>
        </a:xfrm>
        <a:prstGeom prst="rect">
          <a:avLst/>
        </a:prstGeom>
      </xdr:spPr>
    </xdr:pic>
    <xdr:clientData/>
  </xdr:twoCellAnchor>
  <xdr:twoCellAnchor editAs="oneCell">
    <xdr:from>
      <xdr:col>4</xdr:col>
      <xdr:colOff>140154</xdr:colOff>
      <xdr:row>2</xdr:row>
      <xdr:rowOff>213631</xdr:rowOff>
    </xdr:from>
    <xdr:to>
      <xdr:col>4</xdr:col>
      <xdr:colOff>774248</xdr:colOff>
      <xdr:row>2</xdr:row>
      <xdr:rowOff>928245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035" t="65263" r="73782" b="14327"/>
        <a:stretch/>
      </xdr:blipFill>
      <xdr:spPr>
        <a:xfrm>
          <a:off x="3540579" y="718456"/>
          <a:ext cx="634094" cy="714614"/>
        </a:xfrm>
        <a:prstGeom prst="rect">
          <a:avLst/>
        </a:prstGeom>
      </xdr:spPr>
    </xdr:pic>
    <xdr:clientData/>
  </xdr:twoCellAnchor>
  <xdr:twoCellAnchor editAs="oneCell">
    <xdr:from>
      <xdr:col>2</xdr:col>
      <xdr:colOff>31296</xdr:colOff>
      <xdr:row>4</xdr:row>
      <xdr:rowOff>434418</xdr:rowOff>
    </xdr:from>
    <xdr:to>
      <xdr:col>2</xdr:col>
      <xdr:colOff>1704178</xdr:colOff>
      <xdr:row>5</xdr:row>
      <xdr:rowOff>628650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8889" t="19664" r="16461" b="8973"/>
        <a:stretch/>
      </xdr:blipFill>
      <xdr:spPr>
        <a:xfrm>
          <a:off x="1164771" y="3434793"/>
          <a:ext cx="1672882" cy="1032432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152401</xdr:colOff>
      <xdr:row>4</xdr:row>
      <xdr:rowOff>72699</xdr:rowOff>
    </xdr:from>
    <xdr:to>
      <xdr:col>4</xdr:col>
      <xdr:colOff>789834</xdr:colOff>
      <xdr:row>4</xdr:row>
      <xdr:rowOff>749754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7676" t="45388" r="50166" b="12750"/>
        <a:stretch/>
      </xdr:blipFill>
      <xdr:spPr>
        <a:xfrm>
          <a:off x="3552826" y="3073074"/>
          <a:ext cx="637433" cy="677055"/>
        </a:xfrm>
        <a:prstGeom prst="rect">
          <a:avLst/>
        </a:prstGeom>
      </xdr:spPr>
    </xdr:pic>
    <xdr:clientData/>
  </xdr:twoCellAnchor>
  <xdr:twoCellAnchor editAs="oneCell">
    <xdr:from>
      <xdr:col>4</xdr:col>
      <xdr:colOff>99332</xdr:colOff>
      <xdr:row>5</xdr:row>
      <xdr:rowOff>123045</xdr:rowOff>
    </xdr:from>
    <xdr:to>
      <xdr:col>4</xdr:col>
      <xdr:colOff>840457</xdr:colOff>
      <xdr:row>5</xdr:row>
      <xdr:rowOff>782410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9690" t="45388" r="23856" b="12750"/>
        <a:stretch/>
      </xdr:blipFill>
      <xdr:spPr>
        <a:xfrm>
          <a:off x="3499757" y="3961620"/>
          <a:ext cx="741125" cy="659365"/>
        </a:xfrm>
        <a:prstGeom prst="rect">
          <a:avLst/>
        </a:prstGeom>
      </xdr:spPr>
    </xdr:pic>
    <xdr:clientData/>
  </xdr:twoCellAnchor>
  <xdr:twoCellAnchor editAs="oneCell">
    <xdr:from>
      <xdr:col>2</xdr:col>
      <xdr:colOff>42182</xdr:colOff>
      <xdr:row>6</xdr:row>
      <xdr:rowOff>464686</xdr:rowOff>
    </xdr:from>
    <xdr:to>
      <xdr:col>2</xdr:col>
      <xdr:colOff>1719942</xdr:colOff>
      <xdr:row>7</xdr:row>
      <xdr:rowOff>366733</xdr:rowOff>
    </xdr:to>
    <xdr:pic>
      <xdr:nvPicPr>
        <xdr:cNvPr id="11" name="Imagen 10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4032" t="26435" r="11263" b="34758"/>
        <a:stretch/>
      </xdr:blipFill>
      <xdr:spPr>
        <a:xfrm>
          <a:off x="1175657" y="5436736"/>
          <a:ext cx="1677760" cy="1054572"/>
        </a:xfrm>
        <a:prstGeom prst="rect">
          <a:avLst/>
        </a:prstGeom>
      </xdr:spPr>
    </xdr:pic>
    <xdr:clientData/>
  </xdr:twoCellAnchor>
  <xdr:twoCellAnchor editAs="oneCell">
    <xdr:from>
      <xdr:col>4</xdr:col>
      <xdr:colOff>78923</xdr:colOff>
      <xdr:row>6</xdr:row>
      <xdr:rowOff>330655</xdr:rowOff>
    </xdr:from>
    <xdr:to>
      <xdr:col>4</xdr:col>
      <xdr:colOff>877205</xdr:colOff>
      <xdr:row>6</xdr:row>
      <xdr:rowOff>809625</xdr:rowOff>
    </xdr:to>
    <xdr:pic>
      <xdr:nvPicPr>
        <xdr:cNvPr id="12" name="Imagen 11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5358" t="68029" r="27766" b="13961"/>
        <a:stretch/>
      </xdr:blipFill>
      <xdr:spPr>
        <a:xfrm>
          <a:off x="3479348" y="5302705"/>
          <a:ext cx="798282" cy="478970"/>
        </a:xfrm>
        <a:prstGeom prst="rect">
          <a:avLst/>
        </a:prstGeom>
      </xdr:spPr>
    </xdr:pic>
    <xdr:clientData/>
  </xdr:twoCellAnchor>
  <xdr:twoCellAnchor editAs="oneCell">
    <xdr:from>
      <xdr:col>4</xdr:col>
      <xdr:colOff>89809</xdr:colOff>
      <xdr:row>7</xdr:row>
      <xdr:rowOff>107497</xdr:rowOff>
    </xdr:from>
    <xdr:to>
      <xdr:col>4</xdr:col>
      <xdr:colOff>836841</xdr:colOff>
      <xdr:row>7</xdr:row>
      <xdr:rowOff>745050</xdr:rowOff>
    </xdr:to>
    <xdr:pic>
      <xdr:nvPicPr>
        <xdr:cNvPr id="13" name="Imagen 12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73440" t="67600" r="12577" b="11174"/>
        <a:stretch/>
      </xdr:blipFill>
      <xdr:spPr>
        <a:xfrm>
          <a:off x="3490234" y="6232072"/>
          <a:ext cx="747032" cy="637553"/>
        </a:xfrm>
        <a:prstGeom prst="rect">
          <a:avLst/>
        </a:prstGeom>
      </xdr:spPr>
    </xdr:pic>
    <xdr:clientData/>
  </xdr:twoCellAnchor>
  <xdr:twoCellAnchor editAs="oneCell">
    <xdr:from>
      <xdr:col>2</xdr:col>
      <xdr:colOff>80778</xdr:colOff>
      <xdr:row>8</xdr:row>
      <xdr:rowOff>600200</xdr:rowOff>
    </xdr:from>
    <xdr:to>
      <xdr:col>2</xdr:col>
      <xdr:colOff>1720737</xdr:colOff>
      <xdr:row>9</xdr:row>
      <xdr:rowOff>180975</xdr:rowOff>
    </xdr:to>
    <xdr:pic>
      <xdr:nvPicPr>
        <xdr:cNvPr id="15" name="Imagen 14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51784" t="26519" r="12681" b="33296"/>
        <a:stretch/>
      </xdr:blipFill>
      <xdr:spPr>
        <a:xfrm>
          <a:off x="1214253" y="7591550"/>
          <a:ext cx="1639959" cy="1038100"/>
        </a:xfrm>
        <a:prstGeom prst="rect">
          <a:avLst/>
        </a:prstGeom>
      </xdr:spPr>
    </xdr:pic>
    <xdr:clientData/>
  </xdr:twoCellAnchor>
  <xdr:twoCellAnchor editAs="oneCell">
    <xdr:from>
      <xdr:col>4</xdr:col>
      <xdr:colOff>92455</xdr:colOff>
      <xdr:row>8</xdr:row>
      <xdr:rowOff>459303</xdr:rowOff>
    </xdr:from>
    <xdr:to>
      <xdr:col>4</xdr:col>
      <xdr:colOff>882278</xdr:colOff>
      <xdr:row>8</xdr:row>
      <xdr:rowOff>1024618</xdr:rowOff>
    </xdr:to>
    <xdr:pic>
      <xdr:nvPicPr>
        <xdr:cNvPr id="16" name="Imagen 15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53008" t="68554" r="31284" b="11448"/>
        <a:stretch/>
      </xdr:blipFill>
      <xdr:spPr>
        <a:xfrm>
          <a:off x="3492880" y="7450653"/>
          <a:ext cx="789823" cy="565315"/>
        </a:xfrm>
        <a:prstGeom prst="rect">
          <a:avLst/>
        </a:prstGeom>
      </xdr:spPr>
    </xdr:pic>
    <xdr:clientData/>
  </xdr:twoCellAnchor>
  <xdr:twoCellAnchor editAs="oneCell">
    <xdr:from>
      <xdr:col>4</xdr:col>
      <xdr:colOff>90920</xdr:colOff>
      <xdr:row>9</xdr:row>
      <xdr:rowOff>135082</xdr:rowOff>
    </xdr:from>
    <xdr:to>
      <xdr:col>4</xdr:col>
      <xdr:colOff>798213</xdr:colOff>
      <xdr:row>9</xdr:row>
      <xdr:rowOff>762000</xdr:rowOff>
    </xdr:to>
    <xdr:pic>
      <xdr:nvPicPr>
        <xdr:cNvPr id="17" name="Imagen 16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71405" t="68237" r="15709" b="11448"/>
        <a:stretch/>
      </xdr:blipFill>
      <xdr:spPr>
        <a:xfrm>
          <a:off x="3491345" y="8583757"/>
          <a:ext cx="707293" cy="626918"/>
        </a:xfrm>
        <a:prstGeom prst="rect">
          <a:avLst/>
        </a:prstGeom>
      </xdr:spPr>
    </xdr:pic>
    <xdr:clientData/>
  </xdr:twoCellAnchor>
  <xdr:twoCellAnchor editAs="oneCell">
    <xdr:from>
      <xdr:col>2</xdr:col>
      <xdr:colOff>46139</xdr:colOff>
      <xdr:row>10</xdr:row>
      <xdr:rowOff>94631</xdr:rowOff>
    </xdr:from>
    <xdr:to>
      <xdr:col>2</xdr:col>
      <xdr:colOff>1755718</xdr:colOff>
      <xdr:row>11</xdr:row>
      <xdr:rowOff>533400</xdr:rowOff>
    </xdr:to>
    <xdr:pic>
      <xdr:nvPicPr>
        <xdr:cNvPr id="19" name="Imagen 18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6773" t="31018" r="54533" b="25416"/>
        <a:stretch/>
      </xdr:blipFill>
      <xdr:spPr>
        <a:xfrm>
          <a:off x="1179614" y="9400556"/>
          <a:ext cx="1709579" cy="1448419"/>
        </a:xfrm>
        <a:prstGeom prst="rect">
          <a:avLst/>
        </a:prstGeom>
      </xdr:spPr>
    </xdr:pic>
    <xdr:clientData/>
  </xdr:twoCellAnchor>
  <xdr:twoCellAnchor editAs="oneCell">
    <xdr:from>
      <xdr:col>4</xdr:col>
      <xdr:colOff>75953</xdr:colOff>
      <xdr:row>10</xdr:row>
      <xdr:rowOff>270782</xdr:rowOff>
    </xdr:from>
    <xdr:to>
      <xdr:col>4</xdr:col>
      <xdr:colOff>864054</xdr:colOff>
      <xdr:row>10</xdr:row>
      <xdr:rowOff>788326</xdr:rowOff>
    </xdr:to>
    <xdr:pic>
      <xdr:nvPicPr>
        <xdr:cNvPr id="20" name="Imagen 19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6773" t="76255" r="75797" b="15070"/>
        <a:stretch/>
      </xdr:blipFill>
      <xdr:spPr>
        <a:xfrm>
          <a:off x="3476378" y="9576707"/>
          <a:ext cx="788101" cy="517544"/>
        </a:xfrm>
        <a:prstGeom prst="rect">
          <a:avLst/>
        </a:prstGeom>
      </xdr:spPr>
    </xdr:pic>
    <xdr:clientData/>
  </xdr:twoCellAnchor>
  <xdr:twoCellAnchor editAs="oneCell">
    <xdr:from>
      <xdr:col>4</xdr:col>
      <xdr:colOff>77313</xdr:colOff>
      <xdr:row>11</xdr:row>
      <xdr:rowOff>77561</xdr:rowOff>
    </xdr:from>
    <xdr:to>
      <xdr:col>4</xdr:col>
      <xdr:colOff>800744</xdr:colOff>
      <xdr:row>11</xdr:row>
      <xdr:rowOff>666750</xdr:rowOff>
    </xdr:to>
    <xdr:pic>
      <xdr:nvPicPr>
        <xdr:cNvPr id="21" name="Imagen 20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4389" t="75832" r="67818" b="12883"/>
        <a:stretch/>
      </xdr:blipFill>
      <xdr:spPr>
        <a:xfrm>
          <a:off x="5547384" y="7942490"/>
          <a:ext cx="723431" cy="589189"/>
        </a:xfrm>
        <a:prstGeom prst="rect">
          <a:avLst/>
        </a:prstGeom>
      </xdr:spPr>
    </xdr:pic>
    <xdr:clientData/>
  </xdr:twoCellAnchor>
  <xdr:twoCellAnchor editAs="oneCell">
    <xdr:from>
      <xdr:col>4</xdr:col>
      <xdr:colOff>43543</xdr:colOff>
      <xdr:row>15</xdr:row>
      <xdr:rowOff>84364</xdr:rowOff>
    </xdr:from>
    <xdr:to>
      <xdr:col>4</xdr:col>
      <xdr:colOff>816430</xdr:colOff>
      <xdr:row>15</xdr:row>
      <xdr:rowOff>687593</xdr:rowOff>
    </xdr:to>
    <xdr:pic>
      <xdr:nvPicPr>
        <xdr:cNvPr id="22" name="Imagen 21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2091" t="76255" r="59777" b="12460"/>
        <a:stretch/>
      </xdr:blipFill>
      <xdr:spPr>
        <a:xfrm>
          <a:off x="5513614" y="8724900"/>
          <a:ext cx="772887" cy="603229"/>
        </a:xfrm>
        <a:prstGeom prst="rect">
          <a:avLst/>
        </a:prstGeom>
      </xdr:spPr>
    </xdr:pic>
    <xdr:clientData/>
  </xdr:twoCellAnchor>
  <xdr:twoCellAnchor editAs="oneCell">
    <xdr:from>
      <xdr:col>4</xdr:col>
      <xdr:colOff>65315</xdr:colOff>
      <xdr:row>16</xdr:row>
      <xdr:rowOff>72117</xdr:rowOff>
    </xdr:from>
    <xdr:to>
      <xdr:col>4</xdr:col>
      <xdr:colOff>751232</xdr:colOff>
      <xdr:row>16</xdr:row>
      <xdr:rowOff>612321</xdr:rowOff>
    </xdr:to>
    <xdr:pic>
      <xdr:nvPicPr>
        <xdr:cNvPr id="23" name="Imagen 22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40002" t="76181" r="51939" b="12534"/>
        <a:stretch/>
      </xdr:blipFill>
      <xdr:spPr>
        <a:xfrm>
          <a:off x="5535386" y="9529081"/>
          <a:ext cx="685917" cy="540204"/>
        </a:xfrm>
        <a:prstGeom prst="rect">
          <a:avLst/>
        </a:prstGeom>
      </xdr:spPr>
    </xdr:pic>
    <xdr:clientData/>
  </xdr:twoCellAnchor>
  <xdr:twoCellAnchor editAs="oneCell">
    <xdr:from>
      <xdr:col>2</xdr:col>
      <xdr:colOff>92530</xdr:colOff>
      <xdr:row>17</xdr:row>
      <xdr:rowOff>1478643</xdr:rowOff>
    </xdr:from>
    <xdr:to>
      <xdr:col>2</xdr:col>
      <xdr:colOff>1651546</xdr:colOff>
      <xdr:row>18</xdr:row>
      <xdr:rowOff>523875</xdr:rowOff>
    </xdr:to>
    <xdr:pic>
      <xdr:nvPicPr>
        <xdr:cNvPr id="25" name="Imagen 24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33069" t="18449" r="31300" b="11230"/>
        <a:stretch/>
      </xdr:blipFill>
      <xdr:spPr>
        <a:xfrm>
          <a:off x="1226005" y="15356568"/>
          <a:ext cx="1559016" cy="1721757"/>
        </a:xfrm>
        <a:prstGeom prst="rect">
          <a:avLst/>
        </a:prstGeom>
      </xdr:spPr>
    </xdr:pic>
    <xdr:clientData/>
  </xdr:twoCellAnchor>
  <xdr:twoCellAnchor editAs="oneCell">
    <xdr:from>
      <xdr:col>4</xdr:col>
      <xdr:colOff>204562</xdr:colOff>
      <xdr:row>18</xdr:row>
      <xdr:rowOff>555173</xdr:rowOff>
    </xdr:from>
    <xdr:to>
      <xdr:col>4</xdr:col>
      <xdr:colOff>696686</xdr:colOff>
      <xdr:row>18</xdr:row>
      <xdr:rowOff>1256077</xdr:rowOff>
    </xdr:to>
    <xdr:pic>
      <xdr:nvPicPr>
        <xdr:cNvPr id="26" name="Imagen 25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4033" t="16712" r="57608" b="11446"/>
        <a:stretch/>
      </xdr:blipFill>
      <xdr:spPr>
        <a:xfrm>
          <a:off x="3604987" y="17109623"/>
          <a:ext cx="492124" cy="700904"/>
        </a:xfrm>
        <a:prstGeom prst="rect">
          <a:avLst/>
        </a:prstGeom>
      </xdr:spPr>
    </xdr:pic>
    <xdr:clientData/>
  </xdr:twoCellAnchor>
  <xdr:twoCellAnchor editAs="oneCell">
    <xdr:from>
      <xdr:col>4</xdr:col>
      <xdr:colOff>107951</xdr:colOff>
      <xdr:row>17</xdr:row>
      <xdr:rowOff>1128485</xdr:rowOff>
    </xdr:from>
    <xdr:to>
      <xdr:col>4</xdr:col>
      <xdr:colOff>817791</xdr:colOff>
      <xdr:row>17</xdr:row>
      <xdr:rowOff>1704504</xdr:rowOff>
    </xdr:to>
    <xdr:pic>
      <xdr:nvPicPr>
        <xdr:cNvPr id="27" name="Imagen 26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43940" t="22520" r="10311" b="11446"/>
        <a:stretch/>
      </xdr:blipFill>
      <xdr:spPr>
        <a:xfrm>
          <a:off x="3508376" y="15006410"/>
          <a:ext cx="709840" cy="576019"/>
        </a:xfrm>
        <a:prstGeom prst="rect">
          <a:avLst/>
        </a:prstGeom>
      </xdr:spPr>
    </xdr:pic>
    <xdr:clientData/>
  </xdr:twoCellAnchor>
  <xdr:twoCellAnchor editAs="oneCell">
    <xdr:from>
      <xdr:col>2</xdr:col>
      <xdr:colOff>62593</xdr:colOff>
      <xdr:row>20</xdr:row>
      <xdr:rowOff>447676</xdr:rowOff>
    </xdr:from>
    <xdr:to>
      <xdr:col>2</xdr:col>
      <xdr:colOff>1721847</xdr:colOff>
      <xdr:row>22</xdr:row>
      <xdr:rowOff>428625</xdr:rowOff>
    </xdr:to>
    <xdr:pic>
      <xdr:nvPicPr>
        <xdr:cNvPr id="28" name="Imagen 27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9692" t="13370" r="44042" b="9020"/>
        <a:stretch/>
      </xdr:blipFill>
      <xdr:spPr>
        <a:xfrm>
          <a:off x="1196068" y="19583401"/>
          <a:ext cx="1659254" cy="1571624"/>
        </a:xfrm>
        <a:prstGeom prst="rect">
          <a:avLst/>
        </a:prstGeom>
      </xdr:spPr>
    </xdr:pic>
    <xdr:clientData/>
  </xdr:twoCellAnchor>
  <xdr:twoCellAnchor editAs="oneCell">
    <xdr:from>
      <xdr:col>4</xdr:col>
      <xdr:colOff>47009</xdr:colOff>
      <xdr:row>19</xdr:row>
      <xdr:rowOff>35875</xdr:rowOff>
    </xdr:from>
    <xdr:to>
      <xdr:col>4</xdr:col>
      <xdr:colOff>742482</xdr:colOff>
      <xdr:row>19</xdr:row>
      <xdr:rowOff>707571</xdr:rowOff>
    </xdr:to>
    <xdr:pic>
      <xdr:nvPicPr>
        <xdr:cNvPr id="29" name="Imagen 28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72150" t="13023" r="12275" b="60222"/>
        <a:stretch/>
      </xdr:blipFill>
      <xdr:spPr>
        <a:xfrm>
          <a:off x="5517080" y="12676911"/>
          <a:ext cx="695473" cy="671696"/>
        </a:xfrm>
        <a:prstGeom prst="rect">
          <a:avLst/>
        </a:prstGeom>
      </xdr:spPr>
    </xdr:pic>
    <xdr:clientData/>
  </xdr:twoCellAnchor>
  <xdr:twoCellAnchor editAs="oneCell">
    <xdr:from>
      <xdr:col>4</xdr:col>
      <xdr:colOff>82881</xdr:colOff>
      <xdr:row>23</xdr:row>
      <xdr:rowOff>106385</xdr:rowOff>
    </xdr:from>
    <xdr:to>
      <xdr:col>4</xdr:col>
      <xdr:colOff>838109</xdr:colOff>
      <xdr:row>23</xdr:row>
      <xdr:rowOff>530679</xdr:rowOff>
    </xdr:to>
    <xdr:pic>
      <xdr:nvPicPr>
        <xdr:cNvPr id="30" name="Imagen 29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58465" t="65870" r="15045" b="7659"/>
        <a:stretch/>
      </xdr:blipFill>
      <xdr:spPr>
        <a:xfrm>
          <a:off x="5552952" y="15863456"/>
          <a:ext cx="755228" cy="424294"/>
        </a:xfrm>
        <a:prstGeom prst="rect">
          <a:avLst/>
        </a:prstGeom>
      </xdr:spPr>
    </xdr:pic>
    <xdr:clientData/>
  </xdr:twoCellAnchor>
  <xdr:twoCellAnchor editAs="oneCell">
    <xdr:from>
      <xdr:col>4</xdr:col>
      <xdr:colOff>33649</xdr:colOff>
      <xdr:row>20</xdr:row>
      <xdr:rowOff>73234</xdr:rowOff>
    </xdr:from>
    <xdr:to>
      <xdr:col>4</xdr:col>
      <xdr:colOff>707573</xdr:colOff>
      <xdr:row>20</xdr:row>
      <xdr:rowOff>674064</xdr:rowOff>
    </xdr:to>
    <xdr:pic>
      <xdr:nvPicPr>
        <xdr:cNvPr id="31" name="Imagen 30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55819" t="40089" r="27675" b="33737"/>
        <a:stretch/>
      </xdr:blipFill>
      <xdr:spPr>
        <a:xfrm>
          <a:off x="5503720" y="13462663"/>
          <a:ext cx="673924" cy="600830"/>
        </a:xfrm>
        <a:prstGeom prst="rect">
          <a:avLst/>
        </a:prstGeom>
      </xdr:spPr>
    </xdr:pic>
    <xdr:clientData/>
  </xdr:twoCellAnchor>
  <xdr:twoCellAnchor editAs="oneCell">
    <xdr:from>
      <xdr:col>4</xdr:col>
      <xdr:colOff>80406</xdr:colOff>
      <xdr:row>21</xdr:row>
      <xdr:rowOff>60612</xdr:rowOff>
    </xdr:from>
    <xdr:to>
      <xdr:col>4</xdr:col>
      <xdr:colOff>816429</xdr:colOff>
      <xdr:row>21</xdr:row>
      <xdr:rowOff>708633</xdr:rowOff>
    </xdr:to>
    <xdr:pic>
      <xdr:nvPicPr>
        <xdr:cNvPr id="32" name="Imagen 31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71608" t="40535" r="11921" b="33673"/>
        <a:stretch/>
      </xdr:blipFill>
      <xdr:spPr>
        <a:xfrm>
          <a:off x="5550477" y="14212041"/>
          <a:ext cx="736023" cy="648021"/>
        </a:xfrm>
        <a:prstGeom prst="rect">
          <a:avLst/>
        </a:prstGeom>
      </xdr:spPr>
    </xdr:pic>
    <xdr:clientData/>
  </xdr:twoCellAnchor>
  <xdr:twoCellAnchor editAs="oneCell">
    <xdr:from>
      <xdr:col>4</xdr:col>
      <xdr:colOff>39831</xdr:colOff>
      <xdr:row>22</xdr:row>
      <xdr:rowOff>73230</xdr:rowOff>
    </xdr:from>
    <xdr:to>
      <xdr:col>4</xdr:col>
      <xdr:colOff>707572</xdr:colOff>
      <xdr:row>22</xdr:row>
      <xdr:rowOff>700689</xdr:rowOff>
    </xdr:to>
    <xdr:pic>
      <xdr:nvPicPr>
        <xdr:cNvPr id="33" name="Imagen 32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56748" t="13469" r="27819" b="60739"/>
        <a:stretch/>
      </xdr:blipFill>
      <xdr:spPr>
        <a:xfrm>
          <a:off x="5509902" y="15054694"/>
          <a:ext cx="667741" cy="62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showGridLines="0" tabSelected="1" zoomScaleNormal="100" zoomScalePageLayoutView="40" workbookViewId="0">
      <selection activeCell="H44" sqref="H44"/>
    </sheetView>
  </sheetViews>
  <sheetFormatPr baseColWidth="10" defaultColWidth="11.42578125" defaultRowHeight="15" x14ac:dyDescent="0.25"/>
  <cols>
    <col min="1" max="1" width="3.28515625" style="6" customWidth="1"/>
    <col min="2" max="2" width="13.85546875" style="5" bestFit="1" customWidth="1"/>
    <col min="3" max="3" width="26.7109375" style="5" customWidth="1"/>
    <col min="4" max="4" width="7" style="5" bestFit="1" customWidth="1"/>
    <col min="5" max="5" width="13.5703125" style="5" customWidth="1"/>
    <col min="6" max="6" width="7.140625" style="5" customWidth="1"/>
    <col min="7" max="7" width="8.140625" style="5" customWidth="1"/>
    <col min="8" max="8" width="7.28515625" style="5" customWidth="1"/>
    <col min="9" max="9" width="8" style="5" customWidth="1"/>
    <col min="10" max="10" width="8.5703125" style="5" customWidth="1"/>
    <col min="11" max="11" width="8.140625" style="5" customWidth="1"/>
    <col min="12" max="12" width="8.5703125" style="5" customWidth="1"/>
    <col min="13" max="13" width="6.140625" style="5" customWidth="1"/>
    <col min="14" max="14" width="5.7109375" style="5" customWidth="1"/>
    <col min="15" max="15" width="8.28515625" style="5" bestFit="1" customWidth="1"/>
    <col min="16" max="16" width="7.5703125" style="5" bestFit="1" customWidth="1"/>
    <col min="17" max="17" width="7.5703125" style="5" customWidth="1"/>
    <col min="18" max="16384" width="11.42578125" style="1"/>
  </cols>
  <sheetData>
    <row r="1" spans="1:17" s="3" customFormat="1" ht="24" customHeight="1" thickBot="1" x14ac:dyDescent="0.3">
      <c r="A1" s="40" t="s">
        <v>96</v>
      </c>
      <c r="B1" s="40" t="s">
        <v>88</v>
      </c>
      <c r="C1" s="40" t="s">
        <v>89</v>
      </c>
      <c r="D1" s="40" t="s">
        <v>90</v>
      </c>
      <c r="E1" s="40"/>
      <c r="F1" s="40" t="s">
        <v>91</v>
      </c>
      <c r="G1" s="40"/>
      <c r="H1" s="40" t="s">
        <v>92</v>
      </c>
      <c r="I1" s="40"/>
      <c r="J1" s="40"/>
      <c r="K1" s="40" t="s">
        <v>93</v>
      </c>
      <c r="L1" s="40"/>
      <c r="M1" s="40"/>
      <c r="N1" s="18" t="s">
        <v>94</v>
      </c>
      <c r="O1" s="40" t="s">
        <v>95</v>
      </c>
      <c r="P1" s="40"/>
      <c r="Q1" s="40"/>
    </row>
    <row r="2" spans="1:17" s="3" customFormat="1" ht="15.75" thickBot="1" x14ac:dyDescent="0.3">
      <c r="A2" s="40"/>
      <c r="B2" s="40"/>
      <c r="C2" s="40"/>
      <c r="D2" s="40"/>
      <c r="E2" s="40"/>
      <c r="F2" s="19" t="s">
        <v>0</v>
      </c>
      <c r="G2" s="20" t="s">
        <v>1</v>
      </c>
      <c r="H2" s="20" t="s">
        <v>2</v>
      </c>
      <c r="I2" s="20" t="s">
        <v>3</v>
      </c>
      <c r="J2" s="20" t="s">
        <v>4</v>
      </c>
      <c r="K2" s="20" t="s">
        <v>5</v>
      </c>
      <c r="L2" s="20" t="s">
        <v>6</v>
      </c>
      <c r="M2" s="20" t="s">
        <v>7</v>
      </c>
      <c r="N2" s="19" t="s">
        <v>8</v>
      </c>
      <c r="O2" s="19" t="s">
        <v>9</v>
      </c>
      <c r="P2" s="19" t="s">
        <v>10</v>
      </c>
      <c r="Q2" s="19" t="s">
        <v>11</v>
      </c>
    </row>
    <row r="3" spans="1:17" ht="87.75" customHeight="1" x14ac:dyDescent="0.25">
      <c r="A3" s="33">
        <v>1</v>
      </c>
      <c r="B3" s="36" t="s">
        <v>130</v>
      </c>
      <c r="C3" s="30"/>
      <c r="D3" s="16" t="s">
        <v>12</v>
      </c>
      <c r="E3" s="16"/>
      <c r="F3" s="16" t="s">
        <v>119</v>
      </c>
      <c r="G3" s="16" t="s">
        <v>48</v>
      </c>
      <c r="H3" s="16" t="s">
        <v>46</v>
      </c>
      <c r="I3" s="16" t="s">
        <v>14</v>
      </c>
      <c r="J3" s="16" t="s">
        <v>15</v>
      </c>
      <c r="K3" s="16"/>
      <c r="L3" s="16"/>
      <c r="M3" s="16" t="s">
        <v>103</v>
      </c>
      <c r="N3" s="16"/>
      <c r="O3" s="17"/>
      <c r="P3" s="17"/>
      <c r="Q3" s="17" t="s">
        <v>102</v>
      </c>
    </row>
    <row r="4" spans="1:17" ht="108.75" customHeight="1" x14ac:dyDescent="0.25">
      <c r="A4" s="43"/>
      <c r="B4" s="42"/>
      <c r="C4" s="41"/>
      <c r="D4" s="7" t="s">
        <v>13</v>
      </c>
      <c r="E4" s="7"/>
      <c r="F4" s="7" t="s">
        <v>120</v>
      </c>
      <c r="G4" s="7" t="s">
        <v>47</v>
      </c>
      <c r="H4" s="7" t="s">
        <v>46</v>
      </c>
      <c r="I4" s="7" t="s">
        <v>16</v>
      </c>
      <c r="J4" s="7" t="s">
        <v>15</v>
      </c>
      <c r="K4" s="9"/>
      <c r="L4" s="9"/>
      <c r="M4" s="9"/>
      <c r="N4" s="7"/>
      <c r="O4" s="7"/>
      <c r="P4" s="7"/>
      <c r="Q4" s="7"/>
    </row>
    <row r="5" spans="1:17" ht="66" customHeight="1" x14ac:dyDescent="0.25">
      <c r="A5" s="43">
        <v>2</v>
      </c>
      <c r="B5" s="42" t="s">
        <v>131</v>
      </c>
      <c r="C5" s="41"/>
      <c r="D5" s="7" t="s">
        <v>12</v>
      </c>
      <c r="E5" s="7"/>
      <c r="F5" s="7" t="s">
        <v>121</v>
      </c>
      <c r="G5" s="7" t="s">
        <v>122</v>
      </c>
      <c r="H5" s="7" t="s">
        <v>17</v>
      </c>
      <c r="I5" s="7" t="s">
        <v>18</v>
      </c>
      <c r="J5" s="7" t="s">
        <v>19</v>
      </c>
      <c r="K5" s="7" t="s">
        <v>22</v>
      </c>
      <c r="L5" s="7" t="s">
        <v>20</v>
      </c>
      <c r="M5" s="7" t="s">
        <v>21</v>
      </c>
      <c r="N5" s="10">
        <f>84.5/21.5</f>
        <v>3.9302325581395348</v>
      </c>
      <c r="O5" s="11">
        <f>3.7/1800</f>
        <v>2.0555555555555557E-3</v>
      </c>
      <c r="P5" s="8">
        <f>21.5/1800</f>
        <v>1.1944444444444445E-2</v>
      </c>
      <c r="Q5" s="8">
        <f>84.5/1800</f>
        <v>4.6944444444444441E-2</v>
      </c>
    </row>
    <row r="6" spans="1:17" ht="89.25" customHeight="1" x14ac:dyDescent="0.25">
      <c r="A6" s="43"/>
      <c r="B6" s="42"/>
      <c r="C6" s="41"/>
      <c r="D6" s="7" t="s">
        <v>13</v>
      </c>
      <c r="E6" s="7"/>
      <c r="F6" s="7" t="s">
        <v>123</v>
      </c>
      <c r="G6" s="7" t="s">
        <v>49</v>
      </c>
      <c r="H6" s="7" t="s">
        <v>17</v>
      </c>
      <c r="I6" s="7" t="s">
        <v>18</v>
      </c>
      <c r="J6" s="7" t="s">
        <v>19</v>
      </c>
      <c r="K6" s="7"/>
      <c r="L6" s="7"/>
      <c r="M6" s="7"/>
      <c r="N6" s="7"/>
      <c r="O6" s="7"/>
      <c r="P6" s="7"/>
      <c r="Q6" s="7"/>
    </row>
    <row r="7" spans="1:17" ht="90.75" customHeight="1" x14ac:dyDescent="0.25">
      <c r="A7" s="21">
        <v>3</v>
      </c>
      <c r="B7" s="22" t="s">
        <v>132</v>
      </c>
      <c r="C7" s="44" t="s">
        <v>104</v>
      </c>
      <c r="D7" s="7" t="s">
        <v>12</v>
      </c>
      <c r="E7" s="7"/>
      <c r="F7" s="7" t="s">
        <v>124</v>
      </c>
      <c r="G7" s="7" t="s">
        <v>50</v>
      </c>
      <c r="H7" s="7"/>
      <c r="I7" s="7"/>
      <c r="J7" s="7"/>
      <c r="K7" s="7" t="s">
        <v>108</v>
      </c>
      <c r="L7" s="7" t="s">
        <v>109</v>
      </c>
      <c r="M7" s="7"/>
      <c r="N7" s="7"/>
      <c r="O7" s="7" t="s">
        <v>23</v>
      </c>
      <c r="P7" s="11" t="s">
        <v>107</v>
      </c>
      <c r="Q7" s="7"/>
    </row>
    <row r="8" spans="1:17" ht="68.25" customHeight="1" x14ac:dyDescent="0.25">
      <c r="A8" s="26"/>
      <c r="B8" s="15"/>
      <c r="C8" s="44"/>
      <c r="D8" s="7" t="s">
        <v>13</v>
      </c>
      <c r="E8" s="7"/>
      <c r="F8" s="7" t="s">
        <v>125</v>
      </c>
      <c r="G8" s="7" t="s">
        <v>51</v>
      </c>
      <c r="H8" s="7"/>
      <c r="I8" s="7"/>
      <c r="J8" s="7"/>
      <c r="K8" s="7"/>
      <c r="L8" s="7"/>
      <c r="M8" s="7"/>
      <c r="N8" s="7"/>
      <c r="O8" s="7"/>
      <c r="P8" s="7"/>
      <c r="Q8" s="11"/>
    </row>
    <row r="9" spans="1:17" s="2" customFormat="1" ht="114.75" customHeight="1" x14ac:dyDescent="0.25">
      <c r="A9" s="26"/>
      <c r="B9" s="25"/>
      <c r="C9" s="44" t="s">
        <v>105</v>
      </c>
      <c r="D9" s="7" t="s">
        <v>12</v>
      </c>
      <c r="E9" s="7"/>
      <c r="F9" s="7" t="s">
        <v>126</v>
      </c>
      <c r="G9" s="7" t="s">
        <v>52</v>
      </c>
      <c r="H9" s="7"/>
      <c r="I9" s="7"/>
      <c r="J9" s="7"/>
      <c r="K9" s="7" t="s">
        <v>111</v>
      </c>
      <c r="L9" s="7" t="s">
        <v>113</v>
      </c>
      <c r="M9" s="7" t="s">
        <v>115</v>
      </c>
      <c r="N9" s="7">
        <f>76.5/63.75</f>
        <v>1.2</v>
      </c>
      <c r="O9" s="7" t="s">
        <v>110</v>
      </c>
      <c r="P9" s="7" t="s">
        <v>112</v>
      </c>
      <c r="Q9" s="7" t="s">
        <v>114</v>
      </c>
    </row>
    <row r="10" spans="1:17" s="2" customFormat="1" ht="67.5" x14ac:dyDescent="0.25">
      <c r="A10" s="26"/>
      <c r="B10" s="15"/>
      <c r="C10" s="44"/>
      <c r="D10" s="7" t="s">
        <v>13</v>
      </c>
      <c r="E10" s="7"/>
      <c r="F10" s="7" t="s">
        <v>127</v>
      </c>
      <c r="G10" s="7" t="s">
        <v>53</v>
      </c>
      <c r="H10" s="7"/>
      <c r="I10" s="7"/>
      <c r="J10" s="7"/>
      <c r="K10" s="7"/>
      <c r="L10" s="7"/>
      <c r="M10" s="7"/>
      <c r="N10" s="7"/>
      <c r="O10" s="14"/>
      <c r="P10" s="8"/>
      <c r="Q10" s="7"/>
    </row>
    <row r="11" spans="1:17" ht="79.5" customHeight="1" x14ac:dyDescent="0.25">
      <c r="A11" s="26"/>
      <c r="B11" s="25"/>
      <c r="C11" s="44" t="s">
        <v>106</v>
      </c>
      <c r="D11" s="7" t="s">
        <v>24</v>
      </c>
      <c r="E11" s="7"/>
      <c r="F11" s="7" t="s">
        <v>128</v>
      </c>
      <c r="G11" s="7" t="s">
        <v>55</v>
      </c>
      <c r="H11" s="7"/>
      <c r="I11" s="7"/>
      <c r="J11" s="7"/>
      <c r="K11" s="7" t="s">
        <v>54</v>
      </c>
      <c r="L11" s="7" t="s">
        <v>118</v>
      </c>
      <c r="M11" s="7"/>
      <c r="N11" s="7"/>
      <c r="O11" s="7" t="s">
        <v>117</v>
      </c>
      <c r="P11" s="7" t="s">
        <v>116</v>
      </c>
      <c r="Q11" s="7"/>
    </row>
    <row r="12" spans="1:17" ht="75" customHeight="1" x14ac:dyDescent="0.25">
      <c r="A12" s="27"/>
      <c r="B12" s="15"/>
      <c r="C12" s="44"/>
      <c r="D12" s="7" t="s">
        <v>25</v>
      </c>
      <c r="E12" s="7"/>
      <c r="F12" s="7" t="s">
        <v>56</v>
      </c>
      <c r="G12" s="7" t="s">
        <v>55</v>
      </c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s="4" customFormat="1" ht="60.75" customHeight="1" thickBot="1" x14ac:dyDescent="0.25">
      <c r="A13" s="12"/>
      <c r="B13" s="13"/>
      <c r="C13" s="2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s="4" customFormat="1" ht="23.25" thickBot="1" x14ac:dyDescent="0.3">
      <c r="A14" s="40" t="s">
        <v>96</v>
      </c>
      <c r="B14" s="40" t="s">
        <v>88</v>
      </c>
      <c r="C14" s="40" t="s">
        <v>89</v>
      </c>
      <c r="D14" s="40" t="s">
        <v>90</v>
      </c>
      <c r="E14" s="40"/>
      <c r="F14" s="40" t="s">
        <v>91</v>
      </c>
      <c r="G14" s="40"/>
      <c r="H14" s="40" t="s">
        <v>92</v>
      </c>
      <c r="I14" s="40"/>
      <c r="J14" s="40"/>
      <c r="K14" s="40" t="s">
        <v>93</v>
      </c>
      <c r="L14" s="40"/>
      <c r="M14" s="40"/>
      <c r="N14" s="18" t="s">
        <v>94</v>
      </c>
      <c r="O14" s="40" t="s">
        <v>95</v>
      </c>
      <c r="P14" s="40"/>
      <c r="Q14" s="40"/>
    </row>
    <row r="15" spans="1:17" s="4" customFormat="1" ht="15.75" thickBot="1" x14ac:dyDescent="0.3">
      <c r="A15" s="40"/>
      <c r="B15" s="40"/>
      <c r="C15" s="40"/>
      <c r="D15" s="40"/>
      <c r="E15" s="40"/>
      <c r="F15" s="19" t="s">
        <v>0</v>
      </c>
      <c r="G15" s="20" t="s">
        <v>1</v>
      </c>
      <c r="H15" s="20" t="s">
        <v>2</v>
      </c>
      <c r="I15" s="20" t="s">
        <v>3</v>
      </c>
      <c r="J15" s="20" t="s">
        <v>4</v>
      </c>
      <c r="K15" s="20" t="s">
        <v>5</v>
      </c>
      <c r="L15" s="20" t="s">
        <v>6</v>
      </c>
      <c r="M15" s="20" t="s">
        <v>7</v>
      </c>
      <c r="N15" s="19" t="s">
        <v>8</v>
      </c>
      <c r="O15" s="19" t="s">
        <v>9</v>
      </c>
      <c r="P15" s="19" t="s">
        <v>10</v>
      </c>
      <c r="Q15" s="19" t="s">
        <v>11</v>
      </c>
    </row>
    <row r="16" spans="1:17" ht="63.75" customHeight="1" x14ac:dyDescent="0.25">
      <c r="A16" s="39"/>
      <c r="B16" s="38"/>
      <c r="C16" s="28"/>
      <c r="D16" s="7" t="s">
        <v>26</v>
      </c>
      <c r="E16" s="7"/>
      <c r="F16" s="7" t="s">
        <v>129</v>
      </c>
      <c r="G16" s="7" t="s">
        <v>55</v>
      </c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56.25" customHeight="1" x14ac:dyDescent="0.25">
      <c r="A17" s="33"/>
      <c r="B17" s="36"/>
      <c r="C17" s="30"/>
      <c r="D17" s="7" t="s">
        <v>27</v>
      </c>
      <c r="E17" s="7"/>
      <c r="F17" s="7" t="s">
        <v>129</v>
      </c>
      <c r="G17" s="7" t="s">
        <v>55</v>
      </c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210.75" customHeight="1" x14ac:dyDescent="0.25">
      <c r="A18" s="43">
        <v>4</v>
      </c>
      <c r="B18" s="42" t="s">
        <v>133</v>
      </c>
      <c r="C18" s="41"/>
      <c r="D18" s="7" t="s">
        <v>12</v>
      </c>
      <c r="E18" s="7"/>
      <c r="F18" s="7" t="s">
        <v>28</v>
      </c>
      <c r="G18" s="7" t="s">
        <v>30</v>
      </c>
      <c r="H18" s="7" t="s">
        <v>31</v>
      </c>
      <c r="I18" s="7" t="s">
        <v>32</v>
      </c>
      <c r="J18" s="7" t="s">
        <v>34</v>
      </c>
      <c r="K18" s="7"/>
      <c r="L18" s="7"/>
      <c r="M18" s="7" t="s">
        <v>36</v>
      </c>
      <c r="N18" s="7"/>
      <c r="O18" s="7"/>
      <c r="P18" s="7"/>
      <c r="Q18" s="7" t="s">
        <v>57</v>
      </c>
    </row>
    <row r="19" spans="1:17" ht="144" customHeight="1" x14ac:dyDescent="0.25">
      <c r="A19" s="43"/>
      <c r="B19" s="42"/>
      <c r="C19" s="41"/>
      <c r="D19" s="7" t="s">
        <v>13</v>
      </c>
      <c r="E19" s="7"/>
      <c r="F19" s="7" t="s">
        <v>29</v>
      </c>
      <c r="G19" s="7" t="s">
        <v>30</v>
      </c>
      <c r="H19" s="7" t="s">
        <v>31</v>
      </c>
      <c r="I19" s="7" t="s">
        <v>33</v>
      </c>
      <c r="J19" s="7" t="s">
        <v>35</v>
      </c>
      <c r="K19" s="7"/>
      <c r="L19" s="7"/>
      <c r="M19" s="7"/>
      <c r="N19" s="7"/>
      <c r="O19" s="7"/>
      <c r="P19" s="7"/>
      <c r="Q19" s="7"/>
    </row>
    <row r="20" spans="1:17" ht="59.25" customHeight="1" x14ac:dyDescent="0.25">
      <c r="A20" s="31">
        <v>5</v>
      </c>
      <c r="B20" s="34" t="s">
        <v>134</v>
      </c>
      <c r="C20" s="37"/>
      <c r="D20" s="7" t="s">
        <v>37</v>
      </c>
      <c r="E20" s="7"/>
      <c r="F20" s="7">
        <v>1.111E-2</v>
      </c>
      <c r="G20" s="7">
        <v>1.018E-2</v>
      </c>
      <c r="H20" s="7" t="s">
        <v>42</v>
      </c>
      <c r="I20" s="7" t="s">
        <v>43</v>
      </c>
      <c r="J20" s="7" t="s">
        <v>44</v>
      </c>
      <c r="K20" s="7"/>
      <c r="L20" s="7" t="s">
        <v>45</v>
      </c>
      <c r="M20" s="7" t="s">
        <v>58</v>
      </c>
      <c r="N20" s="7">
        <f>44/11</f>
        <v>4</v>
      </c>
      <c r="O20" s="7"/>
      <c r="P20" s="8">
        <f>11/4200</f>
        <v>2.6190476190476189E-3</v>
      </c>
      <c r="Q20" s="8">
        <f>44/4200</f>
        <v>1.0476190476190476E-2</v>
      </c>
    </row>
    <row r="21" spans="1:17" ht="60" customHeight="1" x14ac:dyDescent="0.25">
      <c r="A21" s="32"/>
      <c r="B21" s="35"/>
      <c r="C21" s="29"/>
      <c r="D21" s="7" t="s">
        <v>38</v>
      </c>
      <c r="E21" s="7"/>
      <c r="F21" s="7"/>
      <c r="G21" s="7"/>
      <c r="H21" s="7" t="s">
        <v>42</v>
      </c>
      <c r="I21" s="7" t="s">
        <v>43</v>
      </c>
      <c r="J21" s="7" t="s">
        <v>44</v>
      </c>
      <c r="K21" s="7"/>
      <c r="L21" s="7"/>
      <c r="M21" s="7"/>
      <c r="N21" s="7"/>
      <c r="O21" s="7"/>
      <c r="P21" s="7"/>
      <c r="Q21" s="7"/>
    </row>
    <row r="22" spans="1:17" ht="65.25" customHeight="1" x14ac:dyDescent="0.25">
      <c r="A22" s="32"/>
      <c r="B22" s="35"/>
      <c r="C22" s="29"/>
      <c r="D22" s="7" t="s">
        <v>39</v>
      </c>
      <c r="E22" s="7"/>
      <c r="F22" s="7">
        <v>2.3900000000000001E-2</v>
      </c>
      <c r="G22" s="7">
        <v>1.018E-2</v>
      </c>
      <c r="H22" s="7" t="s">
        <v>42</v>
      </c>
      <c r="I22" s="7" t="s">
        <v>43</v>
      </c>
      <c r="J22" s="7" t="s">
        <v>44</v>
      </c>
      <c r="K22" s="7"/>
      <c r="L22" s="7"/>
      <c r="M22" s="7"/>
      <c r="N22" s="7"/>
      <c r="O22" s="7"/>
      <c r="P22" s="7"/>
      <c r="Q22" s="7"/>
    </row>
    <row r="23" spans="1:17" ht="60.75" customHeight="1" x14ac:dyDescent="0.25">
      <c r="A23" s="32"/>
      <c r="B23" s="35"/>
      <c r="C23" s="29"/>
      <c r="D23" s="7" t="s">
        <v>40</v>
      </c>
      <c r="E23" s="7"/>
      <c r="F23" s="7">
        <v>1.1429999999999999E-2</v>
      </c>
      <c r="G23" s="7">
        <v>1.58E-3</v>
      </c>
      <c r="H23" s="7" t="s">
        <v>42</v>
      </c>
      <c r="I23" s="7" t="s">
        <v>43</v>
      </c>
      <c r="J23" s="7" t="s">
        <v>14</v>
      </c>
      <c r="K23" s="7"/>
      <c r="L23" s="7"/>
      <c r="M23" s="7"/>
      <c r="N23" s="7"/>
      <c r="O23" s="7"/>
      <c r="P23" s="7"/>
      <c r="Q23" s="7"/>
    </row>
    <row r="24" spans="1:17" ht="52.5" customHeight="1" x14ac:dyDescent="0.25">
      <c r="A24" s="33"/>
      <c r="B24" s="36"/>
      <c r="C24" s="30"/>
      <c r="D24" s="23" t="s">
        <v>41</v>
      </c>
      <c r="E24" s="23"/>
      <c r="F24" s="23">
        <v>8.5699999999999995E-3</v>
      </c>
      <c r="G24" s="23">
        <v>4.2900000000000004E-3</v>
      </c>
      <c r="H24" s="23" t="s">
        <v>42</v>
      </c>
      <c r="I24" s="23" t="s">
        <v>43</v>
      </c>
      <c r="J24" s="23" t="s">
        <v>44</v>
      </c>
      <c r="K24" s="23"/>
      <c r="L24" s="23"/>
      <c r="M24" s="23"/>
      <c r="N24" s="23"/>
      <c r="O24" s="23"/>
      <c r="P24" s="23"/>
      <c r="Q24" s="23"/>
    </row>
    <row r="25" spans="1:17" ht="45" customHeight="1" x14ac:dyDescent="0.25">
      <c r="A25" s="31">
        <v>6</v>
      </c>
      <c r="B25" s="34" t="s">
        <v>135</v>
      </c>
      <c r="C25" s="37" t="s">
        <v>97</v>
      </c>
      <c r="D25" s="7" t="s">
        <v>66</v>
      </c>
      <c r="E25" s="7" t="s">
        <v>59</v>
      </c>
      <c r="F25" s="7">
        <v>2.35E-2</v>
      </c>
      <c r="G25" s="7"/>
      <c r="H25" s="7" t="s">
        <v>62</v>
      </c>
      <c r="I25" s="7" t="s">
        <v>61</v>
      </c>
      <c r="J25" s="7"/>
      <c r="K25" s="7"/>
      <c r="L25" s="7"/>
      <c r="M25" s="7"/>
      <c r="N25" s="7"/>
      <c r="O25" s="7">
        <v>5.0000000000000001E-3</v>
      </c>
      <c r="P25" s="7">
        <v>1.4500000000000001E-2</v>
      </c>
      <c r="Q25" s="7">
        <v>4.0899999999999999E-2</v>
      </c>
    </row>
    <row r="26" spans="1:17" ht="45" x14ac:dyDescent="0.25">
      <c r="A26" s="32"/>
      <c r="B26" s="35"/>
      <c r="C26" s="29"/>
      <c r="D26" s="7" t="s">
        <v>67</v>
      </c>
      <c r="E26" s="7" t="s">
        <v>60</v>
      </c>
      <c r="F26" s="7">
        <v>1.09E-2</v>
      </c>
      <c r="G26" s="7">
        <v>8.3000000000000001E-3</v>
      </c>
      <c r="H26" s="7" t="s">
        <v>62</v>
      </c>
      <c r="I26" s="7" t="s">
        <v>61</v>
      </c>
      <c r="J26" s="7"/>
      <c r="K26" s="7"/>
      <c r="L26" s="7"/>
      <c r="M26" s="7"/>
      <c r="N26" s="7"/>
      <c r="O26" s="7"/>
      <c r="P26" s="7"/>
      <c r="Q26" s="7"/>
    </row>
    <row r="27" spans="1:17" ht="45" x14ac:dyDescent="0.25">
      <c r="A27" s="32"/>
      <c r="B27" s="35"/>
      <c r="C27" s="29"/>
      <c r="D27" s="7" t="s">
        <v>68</v>
      </c>
      <c r="E27" s="7" t="s">
        <v>59</v>
      </c>
      <c r="F27" s="7" t="s">
        <v>63</v>
      </c>
      <c r="G27" s="7"/>
      <c r="H27" s="7" t="s">
        <v>64</v>
      </c>
      <c r="I27" s="7" t="s">
        <v>61</v>
      </c>
      <c r="J27" s="7"/>
      <c r="K27" s="7"/>
      <c r="L27" s="7"/>
      <c r="M27" s="7"/>
      <c r="N27" s="7"/>
      <c r="O27" s="7">
        <v>5.0000000000000001E-3</v>
      </c>
      <c r="P27" s="7">
        <v>1.2699999999999999E-2</v>
      </c>
      <c r="Q27" s="7">
        <v>0.04</v>
      </c>
    </row>
    <row r="28" spans="1:17" ht="45" x14ac:dyDescent="0.25">
      <c r="A28" s="32"/>
      <c r="B28" s="35"/>
      <c r="C28" s="29"/>
      <c r="D28" s="7" t="s">
        <v>69</v>
      </c>
      <c r="E28" s="7" t="s">
        <v>60</v>
      </c>
      <c r="F28" s="7">
        <v>1.6400000000000001E-2</v>
      </c>
      <c r="G28" s="7">
        <v>9.1000000000000004E-3</v>
      </c>
      <c r="H28" s="7" t="s">
        <v>64</v>
      </c>
      <c r="I28" s="7" t="s">
        <v>61</v>
      </c>
      <c r="J28" s="7"/>
      <c r="K28" s="7"/>
      <c r="L28" s="7"/>
      <c r="M28" s="7"/>
      <c r="N28" s="7"/>
      <c r="O28" s="7"/>
      <c r="P28" s="7"/>
      <c r="Q28" s="7"/>
    </row>
    <row r="29" spans="1:17" ht="45" x14ac:dyDescent="0.25">
      <c r="A29" s="32"/>
      <c r="B29" s="35"/>
      <c r="C29" s="29"/>
      <c r="D29" s="7" t="s">
        <v>70</v>
      </c>
      <c r="E29" s="7" t="s">
        <v>59</v>
      </c>
      <c r="F29" s="7">
        <v>2.98E-2</v>
      </c>
      <c r="G29" s="7"/>
      <c r="H29" s="7" t="s">
        <v>65</v>
      </c>
      <c r="I29" s="7" t="s">
        <v>61</v>
      </c>
      <c r="J29" s="7"/>
      <c r="K29" s="7"/>
      <c r="L29" s="7"/>
      <c r="M29" s="7"/>
      <c r="N29" s="7"/>
      <c r="O29" s="7">
        <v>5.0000000000000001E-3</v>
      </c>
      <c r="P29" s="7">
        <v>8.9999999999999993E-3</v>
      </c>
      <c r="Q29" s="7">
        <v>4.0899999999999999E-2</v>
      </c>
    </row>
    <row r="30" spans="1:17" ht="45" x14ac:dyDescent="0.25">
      <c r="A30" s="33"/>
      <c r="B30" s="36"/>
      <c r="C30" s="30"/>
      <c r="D30" s="7" t="s">
        <v>71</v>
      </c>
      <c r="E30" s="7" t="s">
        <v>60</v>
      </c>
      <c r="F30" s="7">
        <v>1.72E-2</v>
      </c>
      <c r="G30" s="7">
        <v>1.09E-2</v>
      </c>
      <c r="H30" s="7" t="s">
        <v>65</v>
      </c>
      <c r="I30" s="7" t="s">
        <v>61</v>
      </c>
      <c r="J30" s="7"/>
      <c r="K30" s="7"/>
      <c r="L30" s="7"/>
      <c r="M30" s="7"/>
      <c r="N30" s="7"/>
      <c r="O30" s="7"/>
      <c r="P30" s="7"/>
      <c r="Q30" s="7"/>
    </row>
    <row r="31" spans="1:17" s="4" customFormat="1" ht="15.75" thickBot="1" x14ac:dyDescent="0.3">
      <c r="A31" s="12"/>
      <c r="B31" s="13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s="4" customFormat="1" ht="23.25" thickBot="1" x14ac:dyDescent="0.3">
      <c r="A32" s="40" t="s">
        <v>96</v>
      </c>
      <c r="B32" s="40" t="s">
        <v>88</v>
      </c>
      <c r="C32" s="40" t="s">
        <v>89</v>
      </c>
      <c r="D32" s="40" t="s">
        <v>90</v>
      </c>
      <c r="E32" s="40"/>
      <c r="F32" s="40" t="s">
        <v>91</v>
      </c>
      <c r="G32" s="40"/>
      <c r="H32" s="40" t="s">
        <v>92</v>
      </c>
      <c r="I32" s="40"/>
      <c r="J32" s="40"/>
      <c r="K32" s="40" t="s">
        <v>93</v>
      </c>
      <c r="L32" s="40"/>
      <c r="M32" s="40"/>
      <c r="N32" s="18" t="s">
        <v>94</v>
      </c>
      <c r="O32" s="40" t="s">
        <v>95</v>
      </c>
      <c r="P32" s="40"/>
      <c r="Q32" s="40"/>
    </row>
    <row r="33" spans="1:17" s="4" customFormat="1" ht="15.75" thickBot="1" x14ac:dyDescent="0.3">
      <c r="A33" s="40"/>
      <c r="B33" s="40"/>
      <c r="C33" s="40"/>
      <c r="D33" s="40"/>
      <c r="E33" s="40"/>
      <c r="F33" s="19" t="s">
        <v>0</v>
      </c>
      <c r="G33" s="20" t="s">
        <v>1</v>
      </c>
      <c r="H33" s="20" t="s">
        <v>2</v>
      </c>
      <c r="I33" s="20" t="s">
        <v>3</v>
      </c>
      <c r="J33" s="20" t="s">
        <v>4</v>
      </c>
      <c r="K33" s="20" t="s">
        <v>5</v>
      </c>
      <c r="L33" s="20" t="s">
        <v>6</v>
      </c>
      <c r="M33" s="20" t="s">
        <v>7</v>
      </c>
      <c r="N33" s="19" t="s">
        <v>8</v>
      </c>
      <c r="O33" s="19" t="s">
        <v>9</v>
      </c>
      <c r="P33" s="19" t="s">
        <v>10</v>
      </c>
      <c r="Q33" s="19" t="s">
        <v>11</v>
      </c>
    </row>
    <row r="34" spans="1:17" ht="45" customHeight="1" x14ac:dyDescent="0.25">
      <c r="A34" s="39">
        <v>7</v>
      </c>
      <c r="B34" s="38" t="s">
        <v>136</v>
      </c>
      <c r="C34" s="28" t="s">
        <v>97</v>
      </c>
      <c r="D34" s="7" t="s">
        <v>66</v>
      </c>
      <c r="E34" s="7" t="s">
        <v>72</v>
      </c>
      <c r="F34" s="7">
        <v>1.4800000000000001E-2</v>
      </c>
      <c r="G34" s="7"/>
      <c r="H34" s="7" t="s">
        <v>74</v>
      </c>
      <c r="I34" s="7" t="s">
        <v>75</v>
      </c>
      <c r="J34" s="7"/>
      <c r="K34" s="7"/>
      <c r="L34" s="7"/>
      <c r="M34" s="7"/>
      <c r="N34" s="7"/>
      <c r="O34" s="7">
        <v>4.4999999999999997E-3</v>
      </c>
      <c r="P34" s="7">
        <v>4.4999999999999997E-3</v>
      </c>
      <c r="Q34" s="7">
        <v>4.1000000000000002E-2</v>
      </c>
    </row>
    <row r="35" spans="1:17" ht="45" x14ac:dyDescent="0.25">
      <c r="A35" s="32"/>
      <c r="B35" s="35"/>
      <c r="C35" s="29"/>
      <c r="D35" s="7" t="s">
        <v>67</v>
      </c>
      <c r="E35" s="7" t="s">
        <v>73</v>
      </c>
      <c r="F35" s="7">
        <v>1.34E-2</v>
      </c>
      <c r="G35" s="7">
        <v>7.7000000000000002E-3</v>
      </c>
      <c r="H35" s="7" t="s">
        <v>74</v>
      </c>
      <c r="I35" s="7" t="s">
        <v>76</v>
      </c>
      <c r="J35" s="7"/>
      <c r="K35" s="7"/>
      <c r="L35" s="7"/>
      <c r="M35" s="7"/>
      <c r="N35" s="7"/>
      <c r="O35" s="7"/>
      <c r="P35" s="7"/>
      <c r="Q35" s="7"/>
    </row>
    <row r="36" spans="1:17" ht="45" x14ac:dyDescent="0.25">
      <c r="A36" s="32"/>
      <c r="B36" s="35"/>
      <c r="C36" s="29"/>
      <c r="D36" s="7" t="s">
        <v>68</v>
      </c>
      <c r="E36" s="7" t="s">
        <v>72</v>
      </c>
      <c r="F36" s="7">
        <v>2.0500000000000001E-2</v>
      </c>
      <c r="G36" s="7"/>
      <c r="H36" s="7" t="s">
        <v>77</v>
      </c>
      <c r="I36" s="7" t="s">
        <v>78</v>
      </c>
      <c r="J36" s="7"/>
      <c r="K36" s="7"/>
      <c r="L36" s="7"/>
      <c r="M36" s="7"/>
      <c r="N36" s="7"/>
      <c r="O36" s="7">
        <v>4.4999999999999997E-3</v>
      </c>
      <c r="P36" s="7">
        <v>4.4999999999999997E-3</v>
      </c>
      <c r="Q36" s="7">
        <v>4.1000000000000002E-2</v>
      </c>
    </row>
    <row r="37" spans="1:17" ht="45" x14ac:dyDescent="0.25">
      <c r="A37" s="32"/>
      <c r="B37" s="35"/>
      <c r="C37" s="29"/>
      <c r="D37" s="7" t="s">
        <v>69</v>
      </c>
      <c r="E37" s="7" t="s">
        <v>73</v>
      </c>
      <c r="F37" s="7">
        <v>1.5599999999999999E-2</v>
      </c>
      <c r="G37" s="7">
        <v>7.4999999999999997E-3</v>
      </c>
      <c r="H37" s="7" t="s">
        <v>77</v>
      </c>
      <c r="I37" s="7" t="s">
        <v>79</v>
      </c>
      <c r="J37" s="7"/>
      <c r="K37" s="7"/>
      <c r="L37" s="7"/>
      <c r="M37" s="7"/>
      <c r="N37" s="7"/>
      <c r="O37" s="7"/>
      <c r="P37" s="7"/>
      <c r="Q37" s="7"/>
    </row>
    <row r="38" spans="1:17" ht="45" x14ac:dyDescent="0.25">
      <c r="A38" s="32"/>
      <c r="B38" s="35"/>
      <c r="C38" s="29"/>
      <c r="D38" s="7" t="s">
        <v>70</v>
      </c>
      <c r="E38" s="7" t="s">
        <v>72</v>
      </c>
      <c r="F38" s="7">
        <v>2.69E-2</v>
      </c>
      <c r="G38" s="7"/>
      <c r="H38" s="7" t="s">
        <v>80</v>
      </c>
      <c r="I38" s="7" t="s">
        <v>81</v>
      </c>
      <c r="J38" s="7"/>
      <c r="K38" s="7"/>
      <c r="L38" s="7"/>
      <c r="M38" s="7"/>
      <c r="N38" s="7"/>
      <c r="O38" s="7">
        <v>3.5000000000000001E-3</v>
      </c>
      <c r="P38" s="7">
        <v>3.5000000000000001E-3</v>
      </c>
      <c r="Q38" s="7">
        <v>4.4999999999999998E-2</v>
      </c>
    </row>
    <row r="39" spans="1:17" ht="45" x14ac:dyDescent="0.25">
      <c r="A39" s="33"/>
      <c r="B39" s="36"/>
      <c r="C39" s="30"/>
      <c r="D39" s="7" t="s">
        <v>71</v>
      </c>
      <c r="E39" s="7" t="s">
        <v>73</v>
      </c>
      <c r="F39" s="7">
        <v>1.34E-2</v>
      </c>
      <c r="G39" s="7">
        <v>1.77E-2</v>
      </c>
      <c r="H39" s="7" t="s">
        <v>80</v>
      </c>
      <c r="I39" s="7" t="s">
        <v>82</v>
      </c>
      <c r="J39" s="7"/>
      <c r="K39" s="7"/>
      <c r="L39" s="7"/>
      <c r="M39" s="7"/>
      <c r="N39" s="7"/>
      <c r="O39" s="7"/>
      <c r="P39" s="7"/>
      <c r="Q39" s="7"/>
    </row>
    <row r="40" spans="1:17" ht="45" customHeight="1" x14ac:dyDescent="0.25">
      <c r="A40" s="31">
        <v>8</v>
      </c>
      <c r="B40" s="34" t="s">
        <v>137</v>
      </c>
      <c r="C40" s="37" t="s">
        <v>97</v>
      </c>
      <c r="D40" s="7" t="s">
        <v>70</v>
      </c>
      <c r="E40" s="7" t="s">
        <v>72</v>
      </c>
      <c r="F40" s="7">
        <v>2.1399999999999999E-2</v>
      </c>
      <c r="G40" s="7"/>
      <c r="H40" s="7" t="s">
        <v>84</v>
      </c>
      <c r="I40" s="7" t="s">
        <v>85</v>
      </c>
      <c r="J40" s="7"/>
      <c r="K40" s="7"/>
      <c r="L40" s="7"/>
      <c r="M40" s="7"/>
      <c r="N40" s="7"/>
      <c r="O40" s="7">
        <v>4.7999999999999996E-3</v>
      </c>
      <c r="P40" s="7">
        <v>4.7999999999999996E-3</v>
      </c>
      <c r="Q40" s="7">
        <v>2.5999999999999999E-2</v>
      </c>
    </row>
    <row r="41" spans="1:17" ht="45" x14ac:dyDescent="0.25">
      <c r="A41" s="32"/>
      <c r="B41" s="35"/>
      <c r="C41" s="29"/>
      <c r="D41" s="7" t="s">
        <v>71</v>
      </c>
      <c r="E41" s="7" t="s">
        <v>83</v>
      </c>
      <c r="F41" s="7">
        <v>1.7299999999999999E-2</v>
      </c>
      <c r="G41" s="7">
        <v>8.8999999999999999E-3</v>
      </c>
      <c r="H41" s="7" t="s">
        <v>84</v>
      </c>
      <c r="I41" s="7" t="s">
        <v>85</v>
      </c>
      <c r="J41" s="7"/>
      <c r="K41" s="7"/>
      <c r="L41" s="7"/>
      <c r="M41" s="7"/>
      <c r="N41" s="7"/>
      <c r="O41" s="7"/>
      <c r="P41" s="7"/>
      <c r="Q41" s="7"/>
    </row>
    <row r="42" spans="1:17" ht="45" x14ac:dyDescent="0.25">
      <c r="A42" s="32"/>
      <c r="B42" s="35"/>
      <c r="C42" s="29"/>
      <c r="D42" s="7" t="s">
        <v>70</v>
      </c>
      <c r="E42" s="7" t="s">
        <v>72</v>
      </c>
      <c r="F42" s="7">
        <v>2.1399999999999999E-2</v>
      </c>
      <c r="G42" s="7"/>
      <c r="H42" s="7" t="s">
        <v>86</v>
      </c>
      <c r="I42" s="7" t="s">
        <v>85</v>
      </c>
      <c r="J42" s="7"/>
      <c r="K42" s="7"/>
      <c r="L42" s="7"/>
      <c r="M42" s="7"/>
      <c r="N42" s="7"/>
      <c r="O42" s="7">
        <v>5.0000000000000001E-3</v>
      </c>
      <c r="P42" s="7">
        <v>5.0000000000000001E-3</v>
      </c>
      <c r="Q42" s="7">
        <v>3.2599999999999997E-2</v>
      </c>
    </row>
    <row r="43" spans="1:17" ht="45" x14ac:dyDescent="0.25">
      <c r="A43" s="32"/>
      <c r="B43" s="35"/>
      <c r="C43" s="29"/>
      <c r="D43" s="7" t="s">
        <v>71</v>
      </c>
      <c r="E43" s="7" t="s">
        <v>83</v>
      </c>
      <c r="F43" s="7">
        <v>1.7299999999999999E-2</v>
      </c>
      <c r="G43" s="7">
        <v>8.8999999999999999E-3</v>
      </c>
      <c r="H43" s="7" t="s">
        <v>86</v>
      </c>
      <c r="I43" s="7" t="s">
        <v>85</v>
      </c>
      <c r="J43" s="7"/>
      <c r="K43" s="7"/>
      <c r="L43" s="7"/>
      <c r="M43" s="7"/>
      <c r="N43" s="7"/>
      <c r="O43" s="7"/>
      <c r="P43" s="7"/>
      <c r="Q43" s="7"/>
    </row>
    <row r="44" spans="1:17" ht="45" x14ac:dyDescent="0.25">
      <c r="A44" s="32"/>
      <c r="B44" s="35"/>
      <c r="C44" s="29"/>
      <c r="D44" s="7" t="s">
        <v>70</v>
      </c>
      <c r="E44" s="7" t="s">
        <v>72</v>
      </c>
      <c r="F44" s="7">
        <v>2.1399999999999999E-2</v>
      </c>
      <c r="G44" s="7"/>
      <c r="H44" s="7" t="s">
        <v>87</v>
      </c>
      <c r="I44" s="7" t="s">
        <v>85</v>
      </c>
      <c r="J44" s="7"/>
      <c r="K44" s="7"/>
      <c r="L44" s="7"/>
      <c r="M44" s="7"/>
      <c r="N44" s="7"/>
      <c r="O44" s="7">
        <v>5.0000000000000001E-3</v>
      </c>
      <c r="P44" s="7">
        <v>5.0000000000000001E-3</v>
      </c>
      <c r="Q44" s="7">
        <v>3.1699999999999999E-2</v>
      </c>
    </row>
    <row r="45" spans="1:17" ht="45" x14ac:dyDescent="0.25">
      <c r="A45" s="33"/>
      <c r="B45" s="36"/>
      <c r="C45" s="30"/>
      <c r="D45" s="7" t="s">
        <v>71</v>
      </c>
      <c r="E45" s="7" t="s">
        <v>83</v>
      </c>
      <c r="F45" s="7">
        <v>1.7299999999999999E-2</v>
      </c>
      <c r="G45" s="7">
        <v>8.8999999999999999E-3</v>
      </c>
      <c r="H45" s="7" t="s">
        <v>87</v>
      </c>
      <c r="I45" s="7" t="s">
        <v>85</v>
      </c>
      <c r="J45" s="7"/>
      <c r="K45" s="7"/>
      <c r="L45" s="7"/>
      <c r="M45" s="7"/>
      <c r="N45" s="7"/>
      <c r="O45" s="7"/>
      <c r="P45" s="7"/>
      <c r="Q45" s="7"/>
    </row>
    <row r="46" spans="1:17" ht="45" x14ac:dyDescent="0.25">
      <c r="A46" s="12">
        <v>9</v>
      </c>
      <c r="B46" s="13" t="s">
        <v>138</v>
      </c>
      <c r="C46" s="7" t="s">
        <v>98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 t="s">
        <v>99</v>
      </c>
      <c r="P46" s="7" t="s">
        <v>100</v>
      </c>
      <c r="Q46" s="7" t="s">
        <v>101</v>
      </c>
    </row>
  </sheetData>
  <mergeCells count="51">
    <mergeCell ref="K14:M14"/>
    <mergeCell ref="O14:Q14"/>
    <mergeCell ref="A32:A33"/>
    <mergeCell ref="B32:B33"/>
    <mergeCell ref="C32:C33"/>
    <mergeCell ref="D32:E33"/>
    <mergeCell ref="F32:G32"/>
    <mergeCell ref="H32:J32"/>
    <mergeCell ref="K32:M32"/>
    <mergeCell ref="O32:Q32"/>
    <mergeCell ref="B14:B15"/>
    <mergeCell ref="C14:C15"/>
    <mergeCell ref="D14:E15"/>
    <mergeCell ref="F14:G14"/>
    <mergeCell ref="H14:J14"/>
    <mergeCell ref="B5:B6"/>
    <mergeCell ref="C5:C6"/>
    <mergeCell ref="D1:E2"/>
    <mergeCell ref="A18:A19"/>
    <mergeCell ref="A14:A15"/>
    <mergeCell ref="A1:A2"/>
    <mergeCell ref="B1:B2"/>
    <mergeCell ref="C1:C2"/>
    <mergeCell ref="C9:C10"/>
    <mergeCell ref="C7:C8"/>
    <mergeCell ref="C11:C12"/>
    <mergeCell ref="C18:C19"/>
    <mergeCell ref="B18:B19"/>
    <mergeCell ref="A5:A6"/>
    <mergeCell ref="A3:A4"/>
    <mergeCell ref="K1:M1"/>
    <mergeCell ref="O1:Q1"/>
    <mergeCell ref="C3:C4"/>
    <mergeCell ref="B3:B4"/>
    <mergeCell ref="F1:G1"/>
    <mergeCell ref="H1:J1"/>
    <mergeCell ref="B16:B17"/>
    <mergeCell ref="C16:C17"/>
    <mergeCell ref="A25:A30"/>
    <mergeCell ref="B25:B30"/>
    <mergeCell ref="C25:C30"/>
    <mergeCell ref="A16:A17"/>
    <mergeCell ref="A20:A24"/>
    <mergeCell ref="B20:B24"/>
    <mergeCell ref="C34:C39"/>
    <mergeCell ref="A40:A45"/>
    <mergeCell ref="B40:B45"/>
    <mergeCell ref="C40:C45"/>
    <mergeCell ref="C20:C24"/>
    <mergeCell ref="B34:B39"/>
    <mergeCell ref="A34:A39"/>
  </mergeCells>
  <pageMargins left="0.19685039370078741" right="0.19685039370078741" top="0.31496062992125984" bottom="0.31496062992125984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Muros CR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L. Zetina Castañeda</dc:creator>
  <cp:lastModifiedBy>Jesus L. Zetina Castañeda</cp:lastModifiedBy>
  <cp:lastPrinted>2016-04-23T00:01:45Z</cp:lastPrinted>
  <dcterms:created xsi:type="dcterms:W3CDTF">2016-02-09T20:44:56Z</dcterms:created>
  <dcterms:modified xsi:type="dcterms:W3CDTF">2017-06-17T01:52:18Z</dcterms:modified>
</cp:coreProperties>
</file>