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BASEPPILOTO" sheetId="1" r:id="rId1"/>
  </sheets>
  <definedNames>
    <definedName name="_xlnm._FilterDatabase" localSheetId="0" hidden="1">'BASEPPILOTO'!$M$1:$M$460</definedName>
    <definedName name="_xlnm.Print_Area" localSheetId="0">'BASEPPILOTO'!$A$1:$BF$459</definedName>
    <definedName name="_xlnm.Print_Titles" localSheetId="0">'BASEPPILOTO'!$A:$A,'BASEPPILOTO'!$1:$3</definedName>
  </definedNames>
  <calcPr fullCalcOnLoad="1"/>
</workbook>
</file>

<file path=xl/sharedStrings.xml><?xml version="1.0" encoding="utf-8"?>
<sst xmlns="http://schemas.openxmlformats.org/spreadsheetml/2006/main" count="1557" uniqueCount="190">
  <si>
    <t>CONDICIONES DE OPERACION</t>
  </si>
  <si>
    <t>INFLUENTE O AGUA CRUDA</t>
  </si>
  <si>
    <t>EFLUENTE O AGUA TRATADA</t>
  </si>
  <si>
    <t>FECHA</t>
  </si>
  <si>
    <t>HORA</t>
  </si>
  <si>
    <t>GASTO</t>
  </si>
  <si>
    <t>THR</t>
  </si>
  <si>
    <t xml:space="preserve">Qrec   </t>
  </si>
  <si>
    <t>Qpurga</t>
  </si>
  <si>
    <t>Coagulante</t>
  </si>
  <si>
    <t>Dosis</t>
  </si>
  <si>
    <t>Floculante</t>
  </si>
  <si>
    <t>Tasa de sed.</t>
  </si>
  <si>
    <t>SST</t>
  </si>
  <si>
    <t>SSV</t>
  </si>
  <si>
    <t>SSF</t>
  </si>
  <si>
    <t>STT</t>
  </si>
  <si>
    <t>STV</t>
  </si>
  <si>
    <t>STF</t>
  </si>
  <si>
    <t>Hu Hel</t>
  </si>
  <si>
    <t>Col. fec.</t>
  </si>
  <si>
    <t>N-Tot.</t>
  </si>
  <si>
    <t>P-Tot.</t>
  </si>
  <si>
    <r>
      <t>P-PO</t>
    </r>
    <r>
      <rPr>
        <b/>
        <vertAlign val="subscript"/>
        <sz val="6"/>
        <rFont val="Univers"/>
        <family val="2"/>
      </rPr>
      <t>3</t>
    </r>
  </si>
  <si>
    <t>DQOt</t>
  </si>
  <si>
    <t>DQOs</t>
  </si>
  <si>
    <t>Turb</t>
  </si>
  <si>
    <t>Color</t>
  </si>
  <si>
    <t>pH</t>
  </si>
  <si>
    <t>Temp.</t>
  </si>
  <si>
    <t>ConducT.</t>
  </si>
  <si>
    <t>SDT</t>
  </si>
  <si>
    <t>Trans</t>
  </si>
  <si>
    <t>DBOt</t>
  </si>
  <si>
    <t>DBOs</t>
  </si>
  <si>
    <t>Sulfuros</t>
  </si>
  <si>
    <t>Turb.</t>
  </si>
  <si>
    <t>OBSERVACIONES</t>
  </si>
  <si>
    <r>
      <t>m</t>
    </r>
    <r>
      <rPr>
        <b/>
        <vertAlign val="superscript"/>
        <sz val="6"/>
        <rFont val="Univers"/>
        <family val="2"/>
      </rPr>
      <t>3</t>
    </r>
    <r>
      <rPr>
        <b/>
        <sz val="6"/>
        <rFont val="Univers"/>
        <family val="2"/>
      </rPr>
      <t>/h</t>
    </r>
  </si>
  <si>
    <t>MIN</t>
  </si>
  <si>
    <t>mg/L</t>
  </si>
  <si>
    <t>Anhidro</t>
  </si>
  <si>
    <t>m/h</t>
  </si>
  <si>
    <r>
      <t>L</t>
    </r>
    <r>
      <rPr>
        <b/>
        <vertAlign val="superscript"/>
        <sz val="6"/>
        <color indexed="8"/>
        <rFont val="Univers"/>
        <family val="2"/>
      </rPr>
      <t>-1</t>
    </r>
  </si>
  <si>
    <t>UFC/100 mL</t>
  </si>
  <si>
    <t>UTN</t>
  </si>
  <si>
    <t>Pt-Co</t>
  </si>
  <si>
    <r>
      <t>o</t>
    </r>
    <r>
      <rPr>
        <b/>
        <sz val="6"/>
        <rFont val="Univers"/>
        <family val="2"/>
      </rPr>
      <t xml:space="preserve"> C</t>
    </r>
  </si>
  <si>
    <t>mS/cm</t>
  </si>
  <si>
    <t>g/L</t>
  </si>
  <si>
    <t>%</t>
  </si>
  <si>
    <r>
      <t>S</t>
    </r>
    <r>
      <rPr>
        <b/>
        <vertAlign val="superscript"/>
        <sz val="6"/>
        <rFont val="Univers"/>
        <family val="2"/>
      </rPr>
      <t>--</t>
    </r>
  </si>
  <si>
    <t>S/U</t>
  </si>
  <si>
    <r>
      <t>Al(SO</t>
    </r>
    <r>
      <rPr>
        <vertAlign val="subscript"/>
        <sz val="6"/>
        <rFont val="Univers"/>
        <family val="2"/>
      </rPr>
      <t>3</t>
    </r>
    <r>
      <rPr>
        <sz val="6"/>
        <rFont val="Univers"/>
        <family val="2"/>
      </rPr>
      <t>)</t>
    </r>
    <r>
      <rPr>
        <vertAlign val="subscript"/>
        <sz val="6"/>
        <rFont val="Univers"/>
        <family val="2"/>
      </rPr>
      <t>4</t>
    </r>
    <r>
      <rPr>
        <sz val="6"/>
        <rFont val="Univers"/>
        <family val="2"/>
      </rPr>
      <t xml:space="preserve"> 18 H</t>
    </r>
    <r>
      <rPr>
        <vertAlign val="subscript"/>
        <sz val="6"/>
        <rFont val="Univers"/>
        <family val="2"/>
      </rPr>
      <t>2</t>
    </r>
    <r>
      <rPr>
        <sz val="6"/>
        <rFont val="Univers"/>
        <family val="2"/>
      </rPr>
      <t>O</t>
    </r>
  </si>
  <si>
    <r>
      <t>Al</t>
    </r>
    <r>
      <rPr>
        <vertAlign val="subscript"/>
        <sz val="6"/>
        <rFont val="Univers"/>
        <family val="2"/>
      </rPr>
      <t>2</t>
    </r>
    <r>
      <rPr>
        <sz val="6"/>
        <rFont val="Univers"/>
        <family val="2"/>
      </rPr>
      <t>(SO</t>
    </r>
    <r>
      <rPr>
        <vertAlign val="subscript"/>
        <sz val="6"/>
        <rFont val="Univers"/>
        <family val="2"/>
      </rPr>
      <t>4</t>
    </r>
    <r>
      <rPr>
        <sz val="6"/>
        <rFont val="Univers"/>
        <family val="2"/>
      </rPr>
      <t>)</t>
    </r>
    <r>
      <rPr>
        <vertAlign val="subscript"/>
        <sz val="6"/>
        <rFont val="Univers"/>
        <family val="2"/>
      </rPr>
      <t>3</t>
    </r>
  </si>
  <si>
    <t>Allied Colloid</t>
  </si>
  <si>
    <t>1.4  E +09</t>
  </si>
  <si>
    <t>1.1  E+08</t>
  </si>
  <si>
    <t>La planta no estaba operando</t>
  </si>
  <si>
    <t>27-28/03/97</t>
  </si>
  <si>
    <t>Planta no opero por problemas en mezclado lento</t>
  </si>
  <si>
    <t xml:space="preserve">La planta tuvo problemas todo el día por la obstrucción en la tubería de </t>
  </si>
  <si>
    <t>5.0  E +08</t>
  </si>
  <si>
    <t>1.3  E+08</t>
  </si>
  <si>
    <t>recirculación</t>
  </si>
  <si>
    <t>4.2  E +08</t>
  </si>
  <si>
    <t>1.6  E+08</t>
  </si>
  <si>
    <t>2-3/04/97</t>
  </si>
  <si>
    <t>9:30-8:30</t>
  </si>
  <si>
    <t>5.2  E +08</t>
  </si>
  <si>
    <t>3.9 E+08</t>
  </si>
  <si>
    <t>1.8  E +08</t>
  </si>
  <si>
    <t>1.2  E +08</t>
  </si>
  <si>
    <t>Se presentaron interrupciones en el suministro de la energía eléctrica:</t>
  </si>
  <si>
    <t>1.3  E +08</t>
  </si>
  <si>
    <t>1.0  E +08</t>
  </si>
  <si>
    <t>de  8:40 a las 9:45           de  11:15 a las 11:16</t>
  </si>
  <si>
    <t>de 10:40 a las 10:42       de  12:15 a las 12:17</t>
  </si>
  <si>
    <t>Por problemas con el nivel del agua en el canal ( que era muy bajo)</t>
  </si>
  <si>
    <t>5.2  E +09</t>
  </si>
  <si>
    <t>7.2  E +08</t>
  </si>
  <si>
    <t xml:space="preserve">la planta comenzó a trabajar a las 10:30 am, por lo que la primera muestra </t>
  </si>
  <si>
    <t>se tomó a las 11:06 para permitir la estabilización del proceso.</t>
  </si>
  <si>
    <t>10-11/04/97</t>
  </si>
  <si>
    <t>12:06-13:06</t>
  </si>
  <si>
    <t>Se recorre muestreo por fallas de suministro eléctrico y abertura de</t>
  </si>
  <si>
    <t>Cortes de luz 3:20-3:21 y 3:30-3:31</t>
  </si>
  <si>
    <t>Con partículas grandes</t>
  </si>
  <si>
    <t>6.4  E +08</t>
  </si>
  <si>
    <t>1.6  E +08</t>
  </si>
  <si>
    <t xml:space="preserve">Muestreo de 24 horas: se había iniciado a las 9:00 pero, abrieron las compuestas del canal y </t>
  </si>
  <si>
    <t xml:space="preserve">bajo el nivel del agua en el mismo. Se reinició a las 14:00 para permitir la estabilización </t>
  </si>
  <si>
    <t>IDEM CONDICIONESS</t>
  </si>
  <si>
    <t>16-17/04/97</t>
  </si>
  <si>
    <t>14:00-13:00</t>
  </si>
  <si>
    <t>COMPUESTA</t>
  </si>
  <si>
    <t xml:space="preserve"> </t>
  </si>
  <si>
    <t>7.7  E +08</t>
  </si>
  <si>
    <t>5.9  E  +07</t>
  </si>
  <si>
    <t xml:space="preserve">Fallas en la planta desde aproximadamente las 17:00 debido a la obstrucción del ciclón de </t>
  </si>
  <si>
    <t>arena. Por lo que no pudo tomarse la muestra de las 18:00 hrs.</t>
  </si>
  <si>
    <t>23/0497</t>
  </si>
  <si>
    <t>El muestreo se detuvo debido al mal funcionamiento de la planta.</t>
  </si>
  <si>
    <t xml:space="preserve">Fue desconectada accidentalmente la manguera de suministro de sulfato de aluminio por </t>
  </si>
  <si>
    <t>lo que la planta paro al mediodía.</t>
  </si>
  <si>
    <t>2.1  E  + 08</t>
  </si>
  <si>
    <t xml:space="preserve">A las 9:00 hrs. la planta no estaba operando por que se estaban terminando algunas de </t>
  </si>
  <si>
    <t>las modificaciones en su proceso.</t>
  </si>
  <si>
    <t>1.5  E +09</t>
  </si>
  <si>
    <t>3.0  E  + 08</t>
  </si>
  <si>
    <t>7-8/05/97</t>
  </si>
  <si>
    <t>10:00-9:00</t>
  </si>
  <si>
    <r>
      <t xml:space="preserve">COMPUESTA. </t>
    </r>
    <r>
      <rPr>
        <sz val="6"/>
        <color indexed="10"/>
        <rFont val="Univers"/>
        <family val="2"/>
      </rPr>
      <t>Muestra muy sucia</t>
    </r>
  </si>
  <si>
    <t>3.8  E + 08</t>
  </si>
  <si>
    <t>1.4  E +08</t>
  </si>
  <si>
    <t>Falla  mecanica del transporte. Llegada a la planta a las 9:40</t>
  </si>
  <si>
    <t>2.4  E +09</t>
  </si>
  <si>
    <t>3.8  E +08</t>
  </si>
  <si>
    <t>NOTA: Se cambió el aparato de medición de Turbiedad y Color.</t>
  </si>
  <si>
    <t>Se hizo coincidir con el muestreo de 24 horas</t>
  </si>
  <si>
    <t>5.4  E +08</t>
  </si>
  <si>
    <t>NOTA: Se cambió el aparato de medición de Conductividad, SDT y pH.</t>
  </si>
  <si>
    <t>14-15/05/97</t>
  </si>
  <si>
    <t>9.7  E  +08</t>
  </si>
  <si>
    <t>2.1  E  +  08</t>
  </si>
  <si>
    <t>1.3  E + 09</t>
  </si>
  <si>
    <t>1.8  E + 08</t>
  </si>
  <si>
    <t>2.4  E + 08</t>
  </si>
  <si>
    <t>5.0  E  + 07</t>
  </si>
  <si>
    <t>21-22/05/97</t>
  </si>
  <si>
    <t>9:00-8:00</t>
  </si>
  <si>
    <t>3.9  E + 08</t>
  </si>
  <si>
    <t>6.1  E + 07</t>
  </si>
  <si>
    <t>28-29/05/97</t>
  </si>
  <si>
    <t>2.0  E+08</t>
  </si>
  <si>
    <t>Muy sucia</t>
  </si>
  <si>
    <t>4-5/06/97</t>
  </si>
  <si>
    <t>Allied colloid</t>
  </si>
  <si>
    <t>Allied coloid</t>
  </si>
  <si>
    <t>10-11/06/97</t>
  </si>
  <si>
    <t>9:00-5:00</t>
  </si>
  <si>
    <t>11-12/06/97</t>
  </si>
  <si>
    <t>24-25/06/97</t>
  </si>
  <si>
    <t>COMP.</t>
  </si>
  <si>
    <t>25-26/06/97</t>
  </si>
  <si>
    <t>26-27/06/97</t>
  </si>
  <si>
    <t>8.5 E+08</t>
  </si>
  <si>
    <t>8.1 E+07</t>
  </si>
  <si>
    <t>4.5 E+08</t>
  </si>
  <si>
    <t>5.2 E+07</t>
  </si>
  <si>
    <t>2-3/07/97</t>
  </si>
  <si>
    <t>13:00-9:00</t>
  </si>
  <si>
    <t>SIN MUESTREO A LAS 17:00 POR FALLAS EN LA BOMBA</t>
  </si>
  <si>
    <t>3-4/07/97</t>
  </si>
  <si>
    <t>OTV SUSPENDIO MUESTREO A LA 1:00 Y 5:00</t>
  </si>
  <si>
    <t>4.0 E+08</t>
  </si>
  <si>
    <t>1.0 E+08</t>
  </si>
  <si>
    <t>9:00-21:00</t>
  </si>
  <si>
    <t>NSD</t>
  </si>
  <si>
    <t>28-29/07/97</t>
  </si>
  <si>
    <t>29-30/07/97</t>
  </si>
  <si>
    <t>30-31/07/97</t>
  </si>
  <si>
    <t>31-1/08/97</t>
  </si>
  <si>
    <t>EL DIA 1 NO SE MUESTREO EL INFLUENTE</t>
  </si>
  <si>
    <t>1-2/08/97</t>
  </si>
  <si>
    <t>2-3/08/97</t>
  </si>
  <si>
    <t>3-4/0897</t>
  </si>
  <si>
    <t>13-14/08/97</t>
  </si>
  <si>
    <t>14-15/08/97</t>
  </si>
  <si>
    <t>19-20/08/97</t>
  </si>
  <si>
    <t>20-21/08/97</t>
  </si>
  <si>
    <t>21-22/08/97</t>
  </si>
  <si>
    <t>FeCl3</t>
  </si>
  <si>
    <t>Lunes y Martes no trabajo por problemas en la bomba. Reinicio el miércoles</t>
  </si>
  <si>
    <t>pero a las 14:00 Hrs. se trozo la manguera de coagulante, por lo que paro.</t>
  </si>
  <si>
    <t>Lunes y Martes también se cambio un convertidor en el sistema eléctrico.</t>
  </si>
  <si>
    <r>
      <t>FeCl</t>
    </r>
    <r>
      <rPr>
        <vertAlign val="subscript"/>
        <sz val="6"/>
        <rFont val="Univers"/>
        <family val="2"/>
      </rPr>
      <t>3</t>
    </r>
  </si>
  <si>
    <t>8-9/09/97</t>
  </si>
  <si>
    <t>9-10/09/97</t>
  </si>
  <si>
    <t>10-11/09/97</t>
  </si>
  <si>
    <t>11-12/09/97</t>
  </si>
  <si>
    <t>Allied  coloid</t>
  </si>
  <si>
    <t>16/19</t>
  </si>
  <si>
    <t>17-18/09/97</t>
  </si>
  <si>
    <t>18-19/09/97</t>
  </si>
  <si>
    <t>22-23/09/97</t>
  </si>
  <si>
    <t>23-24/09/97</t>
  </si>
  <si>
    <t>24-25/09/97</t>
  </si>
  <si>
    <t>25-26/09/97</t>
  </si>
  <si>
    <t>CONTAR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</si>
</sst>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6"/>
      <name val="Univers"/>
      <family val="2"/>
    </font>
    <font>
      <b/>
      <sz val="6"/>
      <name val="Univers"/>
      <family val="2"/>
    </font>
    <font>
      <b/>
      <sz val="8"/>
      <name val="Univers"/>
      <family val="2"/>
    </font>
    <font>
      <b/>
      <sz val="12"/>
      <color indexed="8"/>
      <name val="Univers"/>
      <family val="2"/>
    </font>
    <font>
      <b/>
      <sz val="6"/>
      <color indexed="8"/>
      <name val="Univers"/>
      <family val="2"/>
    </font>
    <font>
      <b/>
      <vertAlign val="subscript"/>
      <sz val="6"/>
      <name val="Univers"/>
      <family val="2"/>
    </font>
    <font>
      <b/>
      <vertAlign val="superscript"/>
      <sz val="6"/>
      <name val="Univers"/>
      <family val="2"/>
    </font>
    <font>
      <b/>
      <vertAlign val="superscript"/>
      <sz val="6"/>
      <color indexed="8"/>
      <name val="Univers"/>
      <family val="2"/>
    </font>
    <font>
      <vertAlign val="subscript"/>
      <sz val="6"/>
      <name val="Univers"/>
      <family val="2"/>
    </font>
    <font>
      <sz val="6"/>
      <color indexed="10"/>
      <name val="Univers"/>
      <family val="2"/>
    </font>
    <font>
      <b/>
      <sz val="6"/>
      <color indexed="12"/>
      <name val="Univers"/>
      <family val="2"/>
    </font>
    <font>
      <b/>
      <sz val="10"/>
      <color indexed="61"/>
      <name val="Univers"/>
      <family val="2"/>
    </font>
    <font>
      <sz val="10"/>
      <color indexed="61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20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0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1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14" fontId="3" fillId="0" borderId="17" xfId="0" applyNumberFormat="1" applyFont="1" applyBorder="1" applyAlignment="1">
      <alignment horizontal="left"/>
    </xf>
    <xf numFmtId="20" fontId="3" fillId="0" borderId="18" xfId="0" applyNumberFormat="1" applyFont="1" applyBorder="1" applyAlignment="1" quotePrefix="1">
      <alignment horizontal="left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1" fontId="2" fillId="0" borderId="18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14" fontId="3" fillId="0" borderId="20" xfId="0" applyNumberFormat="1" applyFont="1" applyBorder="1" applyAlignment="1">
      <alignment horizontal="left"/>
    </xf>
    <xf numFmtId="20" fontId="3" fillId="0" borderId="11" xfId="0" applyNumberFormat="1" applyFont="1" applyBorder="1" applyAlignment="1" quotePrefix="1">
      <alignment horizontal="left"/>
    </xf>
    <xf numFmtId="16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20" fontId="3" fillId="0" borderId="11" xfId="0" applyNumberFormat="1" applyFont="1" applyBorder="1" applyAlignment="1">
      <alignment horizontal="left"/>
    </xf>
    <xf numFmtId="14" fontId="3" fillId="33" borderId="20" xfId="0" applyNumberFormat="1" applyFont="1" applyFill="1" applyBorder="1" applyAlignment="1">
      <alignment horizontal="left"/>
    </xf>
    <xf numFmtId="20" fontId="3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11" fillId="33" borderId="11" xfId="0" applyNumberFormat="1" applyFont="1" applyFill="1" applyBorder="1" applyAlignment="1">
      <alignment horizontal="center"/>
    </xf>
    <xf numFmtId="11" fontId="2" fillId="33" borderId="11" xfId="0" applyNumberFormat="1" applyFont="1" applyFill="1" applyBorder="1" applyAlignment="1">
      <alignment horizontal="center"/>
    </xf>
    <xf numFmtId="2" fontId="12" fillId="33" borderId="11" xfId="0" applyNumberFormat="1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0" borderId="22" xfId="0" applyFont="1" applyBorder="1" applyAlignment="1" quotePrefix="1">
      <alignment horizontal="left" wrapText="1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33" borderId="20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20" fontId="3" fillId="0" borderId="26" xfId="0" applyNumberFormat="1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20" fontId="13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 horizontal="center"/>
    </xf>
    <xf numFmtId="164" fontId="11" fillId="0" borderId="26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0"/>
  <sheetViews>
    <sheetView tabSelected="1" zoomScalePageLayoutView="0" workbookViewId="0" topLeftCell="A1">
      <selection activeCell="AO22" sqref="AO22"/>
    </sheetView>
  </sheetViews>
  <sheetFormatPr defaultColWidth="11.421875" defaultRowHeight="12.75"/>
  <cols>
    <col min="1" max="1" width="9.57421875" style="67" customWidth="1"/>
    <col min="2" max="2" width="7.140625" style="44" customWidth="1"/>
    <col min="3" max="3" width="6.00390625" style="4" customWidth="1"/>
    <col min="4" max="5" width="4.57421875" style="35" customWidth="1"/>
    <col min="6" max="6" width="6.140625" style="35" customWidth="1"/>
    <col min="7" max="7" width="9.7109375" style="4" customWidth="1"/>
    <col min="8" max="8" width="6.8515625" style="36" customWidth="1"/>
    <col min="9" max="9" width="7.00390625" style="4" customWidth="1"/>
    <col min="10" max="10" width="6.421875" style="36" customWidth="1"/>
    <col min="11" max="11" width="8.140625" style="4" customWidth="1"/>
    <col min="12" max="12" width="5.421875" style="4" customWidth="1"/>
    <col min="13" max="13" width="9.00390625" style="37" customWidth="1"/>
    <col min="14" max="14" width="5.7109375" style="38" customWidth="1"/>
    <col min="15" max="19" width="5.7109375" style="4" customWidth="1"/>
    <col min="20" max="20" width="5.7109375" style="39" customWidth="1"/>
    <col min="21" max="21" width="7.140625" style="4" customWidth="1"/>
    <col min="22" max="24" width="5.7109375" style="36" customWidth="1"/>
    <col min="25" max="28" width="5.7109375" style="4" customWidth="1"/>
    <col min="29" max="29" width="5.7109375" style="36" customWidth="1"/>
    <col min="30" max="30" width="5.7109375" style="35" customWidth="1"/>
    <col min="31" max="33" width="5.7109375" style="4" customWidth="1"/>
    <col min="34" max="35" width="5.7109375" style="41" customWidth="1"/>
    <col min="36" max="36" width="5.7109375" style="42" customWidth="1"/>
    <col min="37" max="37" width="5.7109375" style="38" customWidth="1"/>
    <col min="38" max="42" width="4.140625" style="4" customWidth="1"/>
    <col min="43" max="43" width="5.28125" style="112" customWidth="1"/>
    <col min="44" max="44" width="7.7109375" style="4" customWidth="1"/>
    <col min="45" max="45" width="5.8515625" style="36" customWidth="1"/>
    <col min="46" max="47" width="5.140625" style="36" customWidth="1"/>
    <col min="48" max="49" width="5.57421875" style="4" customWidth="1"/>
    <col min="50" max="50" width="5.57421875" style="35" customWidth="1"/>
    <col min="51" max="51" width="5.57421875" style="4" customWidth="1"/>
    <col min="52" max="52" width="5.57421875" style="36" customWidth="1"/>
    <col min="53" max="53" width="6.28125" style="35" customWidth="1"/>
    <col min="54" max="54" width="5.28125" style="4" customWidth="1"/>
    <col min="55" max="55" width="5.7109375" style="41" customWidth="1"/>
    <col min="56" max="56" width="5.57421875" style="41" customWidth="1"/>
    <col min="57" max="57" width="7.7109375" style="35" customWidth="1"/>
    <col min="58" max="58" width="24.140625" style="109" customWidth="1"/>
    <col min="59" max="16384" width="11.421875" style="4" customWidth="1"/>
  </cols>
  <sheetData>
    <row r="1" spans="1:58" ht="16.5" thickBot="1">
      <c r="A1" s="1"/>
      <c r="B1" s="2"/>
      <c r="C1" s="117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 t="s">
        <v>1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1"/>
      <c r="AK1" s="119" t="s">
        <v>2</v>
      </c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2"/>
      <c r="BF1" s="3"/>
    </row>
    <row r="2" spans="1:59" s="15" customFormat="1" ht="14.25" thickBot="1" thickTop="1">
      <c r="A2" s="5" t="s">
        <v>3</v>
      </c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7" t="s">
        <v>9</v>
      </c>
      <c r="H2" s="9" t="s">
        <v>10</v>
      </c>
      <c r="I2" s="7" t="s">
        <v>9</v>
      </c>
      <c r="J2" s="9" t="s">
        <v>10</v>
      </c>
      <c r="K2" s="7" t="s">
        <v>11</v>
      </c>
      <c r="L2" s="7" t="s">
        <v>10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10" t="s">
        <v>19</v>
      </c>
      <c r="U2" s="11" t="s">
        <v>20</v>
      </c>
      <c r="V2" s="9" t="s">
        <v>21</v>
      </c>
      <c r="W2" s="9" t="s">
        <v>22</v>
      </c>
      <c r="X2" s="9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9" t="s">
        <v>28</v>
      </c>
      <c r="AD2" s="8" t="s">
        <v>29</v>
      </c>
      <c r="AE2" s="7" t="s">
        <v>30</v>
      </c>
      <c r="AF2" s="7" t="s">
        <v>31</v>
      </c>
      <c r="AG2" s="7" t="s">
        <v>32</v>
      </c>
      <c r="AH2" s="12" t="s">
        <v>33</v>
      </c>
      <c r="AI2" s="12" t="s">
        <v>34</v>
      </c>
      <c r="AJ2" s="8" t="s">
        <v>35</v>
      </c>
      <c r="AK2" s="7" t="s">
        <v>13</v>
      </c>
      <c r="AL2" s="7" t="s">
        <v>14</v>
      </c>
      <c r="AM2" s="7" t="s">
        <v>15</v>
      </c>
      <c r="AN2" s="7" t="s">
        <v>16</v>
      </c>
      <c r="AO2" s="7" t="s">
        <v>17</v>
      </c>
      <c r="AP2" s="7" t="s">
        <v>18</v>
      </c>
      <c r="AQ2" s="110" t="s">
        <v>19</v>
      </c>
      <c r="AR2" s="11" t="s">
        <v>20</v>
      </c>
      <c r="AS2" s="9" t="s">
        <v>21</v>
      </c>
      <c r="AT2" s="9" t="s">
        <v>22</v>
      </c>
      <c r="AU2" s="9" t="s">
        <v>23</v>
      </c>
      <c r="AV2" s="7" t="s">
        <v>24</v>
      </c>
      <c r="AW2" s="7" t="s">
        <v>25</v>
      </c>
      <c r="AX2" s="8" t="s">
        <v>36</v>
      </c>
      <c r="AY2" s="7" t="s">
        <v>27</v>
      </c>
      <c r="AZ2" s="9" t="s">
        <v>28</v>
      </c>
      <c r="BA2" s="8" t="s">
        <v>29</v>
      </c>
      <c r="BB2" s="7" t="s">
        <v>32</v>
      </c>
      <c r="BC2" s="12" t="s">
        <v>33</v>
      </c>
      <c r="BD2" s="12" t="s">
        <v>34</v>
      </c>
      <c r="BE2" s="8" t="s">
        <v>35</v>
      </c>
      <c r="BF2" s="13" t="s">
        <v>37</v>
      </c>
      <c r="BG2" s="14"/>
    </row>
    <row r="3" spans="1:59" s="15" customFormat="1" ht="10.5" thickBot="1" thickTop="1">
      <c r="A3" s="5"/>
      <c r="B3" s="6"/>
      <c r="C3" s="7" t="s">
        <v>38</v>
      </c>
      <c r="D3" s="8" t="s">
        <v>39</v>
      </c>
      <c r="E3" s="8" t="s">
        <v>38</v>
      </c>
      <c r="F3" s="8" t="s">
        <v>38</v>
      </c>
      <c r="G3" s="7"/>
      <c r="H3" s="9" t="s">
        <v>40</v>
      </c>
      <c r="I3" s="7" t="s">
        <v>41</v>
      </c>
      <c r="J3" s="9" t="s">
        <v>40</v>
      </c>
      <c r="K3" s="7"/>
      <c r="L3" s="7" t="s">
        <v>40</v>
      </c>
      <c r="M3" s="16" t="s">
        <v>42</v>
      </c>
      <c r="N3" s="7" t="s">
        <v>40</v>
      </c>
      <c r="O3" s="7"/>
      <c r="P3" s="7"/>
      <c r="Q3" s="7" t="s">
        <v>40</v>
      </c>
      <c r="R3" s="7"/>
      <c r="S3" s="7"/>
      <c r="T3" s="10" t="s">
        <v>43</v>
      </c>
      <c r="U3" s="11" t="s">
        <v>44</v>
      </c>
      <c r="V3" s="7" t="s">
        <v>40</v>
      </c>
      <c r="W3" s="7" t="s">
        <v>40</v>
      </c>
      <c r="X3" s="7" t="s">
        <v>40</v>
      </c>
      <c r="Y3" s="7" t="s">
        <v>40</v>
      </c>
      <c r="Z3" s="7"/>
      <c r="AA3" s="7" t="s">
        <v>45</v>
      </c>
      <c r="AB3" s="7" t="s">
        <v>46</v>
      </c>
      <c r="AC3" s="9"/>
      <c r="AD3" s="17" t="s">
        <v>47</v>
      </c>
      <c r="AE3" s="7" t="s">
        <v>48</v>
      </c>
      <c r="AF3" s="7" t="s">
        <v>49</v>
      </c>
      <c r="AG3" s="7" t="s">
        <v>50</v>
      </c>
      <c r="AH3" s="12" t="s">
        <v>40</v>
      </c>
      <c r="AI3" s="12" t="s">
        <v>40</v>
      </c>
      <c r="AJ3" s="18" t="s">
        <v>51</v>
      </c>
      <c r="AK3" s="7" t="s">
        <v>40</v>
      </c>
      <c r="AL3" s="7"/>
      <c r="AM3" s="7"/>
      <c r="AN3" s="7" t="s">
        <v>40</v>
      </c>
      <c r="AO3" s="7"/>
      <c r="AP3" s="7"/>
      <c r="AQ3" s="110" t="s">
        <v>43</v>
      </c>
      <c r="AR3" s="11" t="s">
        <v>44</v>
      </c>
      <c r="AS3" s="7" t="s">
        <v>40</v>
      </c>
      <c r="AT3" s="7" t="s">
        <v>40</v>
      </c>
      <c r="AU3" s="7" t="s">
        <v>40</v>
      </c>
      <c r="AV3" s="7" t="s">
        <v>40</v>
      </c>
      <c r="AW3" s="7" t="s">
        <v>40</v>
      </c>
      <c r="AX3" s="8" t="s">
        <v>45</v>
      </c>
      <c r="AY3" s="7" t="s">
        <v>46</v>
      </c>
      <c r="AZ3" s="9" t="s">
        <v>52</v>
      </c>
      <c r="BA3" s="17" t="s">
        <v>47</v>
      </c>
      <c r="BB3" s="7" t="s">
        <v>50</v>
      </c>
      <c r="BC3" s="12" t="s">
        <v>40</v>
      </c>
      <c r="BD3" s="12" t="s">
        <v>40</v>
      </c>
      <c r="BE3" s="8" t="s">
        <v>51</v>
      </c>
      <c r="BF3" s="19"/>
      <c r="BG3" s="14"/>
    </row>
    <row r="4" spans="1:59" ht="9" thickTop="1">
      <c r="A4" s="20">
        <v>35514</v>
      </c>
      <c r="B4" s="21">
        <v>0.375</v>
      </c>
      <c r="C4" s="22">
        <v>63</v>
      </c>
      <c r="D4" s="23">
        <v>8</v>
      </c>
      <c r="E4" s="23">
        <v>1.8</v>
      </c>
      <c r="F4" s="23">
        <v>5.3</v>
      </c>
      <c r="G4" s="22" t="s">
        <v>53</v>
      </c>
      <c r="H4" s="24">
        <v>70</v>
      </c>
      <c r="I4" s="22" t="s">
        <v>54</v>
      </c>
      <c r="J4" s="24">
        <f aca="true" t="shared" si="0" ref="J4:J67">(H4*0.5136)</f>
        <v>35.952</v>
      </c>
      <c r="K4" s="22" t="s">
        <v>55</v>
      </c>
      <c r="L4" s="22">
        <v>0.8</v>
      </c>
      <c r="M4" s="25">
        <v>63</v>
      </c>
      <c r="N4" s="26">
        <v>365</v>
      </c>
      <c r="O4" s="22">
        <v>211</v>
      </c>
      <c r="P4" s="22">
        <v>154</v>
      </c>
      <c r="Q4" s="22"/>
      <c r="R4" s="22"/>
      <c r="S4" s="22"/>
      <c r="T4" s="27"/>
      <c r="U4" s="28"/>
      <c r="V4" s="24"/>
      <c r="W4" s="24"/>
      <c r="X4" s="24"/>
      <c r="Y4" s="22">
        <v>619</v>
      </c>
      <c r="Z4" s="22">
        <v>275</v>
      </c>
      <c r="AA4" s="22">
        <v>149</v>
      </c>
      <c r="AB4" s="22">
        <v>798</v>
      </c>
      <c r="AC4" s="24">
        <v>7</v>
      </c>
      <c r="AD4" s="23">
        <v>20.5</v>
      </c>
      <c r="AE4" s="22">
        <v>982</v>
      </c>
      <c r="AF4" s="22">
        <v>492</v>
      </c>
      <c r="AG4" s="22">
        <v>4</v>
      </c>
      <c r="AH4" s="29"/>
      <c r="AI4" s="29"/>
      <c r="AJ4" s="30"/>
      <c r="AK4" s="26">
        <v>55</v>
      </c>
      <c r="AL4" s="22">
        <v>38</v>
      </c>
      <c r="AM4" s="22">
        <v>17</v>
      </c>
      <c r="AN4" s="22"/>
      <c r="AO4" s="22"/>
      <c r="AP4" s="22"/>
      <c r="AQ4" s="111"/>
      <c r="AR4" s="28"/>
      <c r="AS4" s="24"/>
      <c r="AT4" s="24"/>
      <c r="AU4" s="24"/>
      <c r="AV4" s="22">
        <v>215</v>
      </c>
      <c r="AW4" s="22">
        <v>188</v>
      </c>
      <c r="AX4" s="23">
        <v>20</v>
      </c>
      <c r="AY4" s="22">
        <v>23</v>
      </c>
      <c r="AZ4" s="24">
        <v>7</v>
      </c>
      <c r="BA4" s="23">
        <v>19.9</v>
      </c>
      <c r="BB4" s="22">
        <v>23</v>
      </c>
      <c r="BC4" s="29"/>
      <c r="BD4" s="29"/>
      <c r="BE4" s="30"/>
      <c r="BF4" s="31"/>
      <c r="BG4" s="32"/>
    </row>
    <row r="5" spans="1:59" ht="8.25">
      <c r="A5" s="33">
        <v>35514</v>
      </c>
      <c r="B5" s="34">
        <v>0.642361111111111</v>
      </c>
      <c r="C5" s="4">
        <v>63</v>
      </c>
      <c r="D5" s="35">
        <v>8</v>
      </c>
      <c r="E5" s="35">
        <v>1.8</v>
      </c>
      <c r="F5" s="35">
        <v>5.3</v>
      </c>
      <c r="G5" s="4" t="s">
        <v>53</v>
      </c>
      <c r="H5" s="36">
        <v>70</v>
      </c>
      <c r="I5" s="4" t="s">
        <v>54</v>
      </c>
      <c r="J5" s="36">
        <f t="shared" si="0"/>
        <v>35.952</v>
      </c>
      <c r="K5" s="4" t="s">
        <v>55</v>
      </c>
      <c r="L5" s="4">
        <v>0.8</v>
      </c>
      <c r="M5" s="37">
        <v>63</v>
      </c>
      <c r="N5" s="38">
        <v>142</v>
      </c>
      <c r="O5" s="4">
        <v>111</v>
      </c>
      <c r="P5" s="4">
        <v>31</v>
      </c>
      <c r="Q5" s="4">
        <v>750</v>
      </c>
      <c r="R5" s="4">
        <v>465</v>
      </c>
      <c r="S5" s="4">
        <v>285</v>
      </c>
      <c r="U5" s="40" t="s">
        <v>56</v>
      </c>
      <c r="Y5" s="4">
        <v>466</v>
      </c>
      <c r="Z5" s="4">
        <v>300</v>
      </c>
      <c r="AA5" s="4">
        <v>103</v>
      </c>
      <c r="AB5" s="4">
        <v>582</v>
      </c>
      <c r="AC5" s="36">
        <v>7</v>
      </c>
      <c r="AD5" s="35">
        <v>21.3</v>
      </c>
      <c r="AE5" s="4">
        <v>990</v>
      </c>
      <c r="AF5" s="4">
        <v>486</v>
      </c>
      <c r="AG5" s="4">
        <v>6</v>
      </c>
      <c r="AJ5" s="42">
        <v>5</v>
      </c>
      <c r="AK5" s="38">
        <v>17</v>
      </c>
      <c r="AL5" s="4">
        <v>14</v>
      </c>
      <c r="AM5" s="4">
        <v>3</v>
      </c>
      <c r="AN5" s="4">
        <v>590</v>
      </c>
      <c r="AO5" s="4">
        <v>195</v>
      </c>
      <c r="AP5" s="4">
        <v>395</v>
      </c>
      <c r="AR5" s="40" t="s">
        <v>57</v>
      </c>
      <c r="AV5" s="4">
        <v>201</v>
      </c>
      <c r="AW5" s="4">
        <v>197</v>
      </c>
      <c r="AX5" s="35">
        <v>15</v>
      </c>
      <c r="AY5" s="4">
        <v>85</v>
      </c>
      <c r="AZ5" s="36">
        <v>7</v>
      </c>
      <c r="BA5" s="35">
        <v>22.4</v>
      </c>
      <c r="BB5" s="4">
        <v>28</v>
      </c>
      <c r="BE5" s="42">
        <v>0.8</v>
      </c>
      <c r="BF5" s="43"/>
      <c r="BG5" s="32"/>
    </row>
    <row r="6" spans="1:59" ht="8.25">
      <c r="A6" s="33">
        <v>35514</v>
      </c>
      <c r="B6" s="44">
        <v>0.75</v>
      </c>
      <c r="C6" s="4">
        <v>63</v>
      </c>
      <c r="D6" s="35">
        <v>8</v>
      </c>
      <c r="E6" s="35">
        <v>1.8</v>
      </c>
      <c r="F6" s="35">
        <v>5.3</v>
      </c>
      <c r="G6" s="4" t="s">
        <v>53</v>
      </c>
      <c r="H6" s="36">
        <v>70</v>
      </c>
      <c r="I6" s="4" t="s">
        <v>54</v>
      </c>
      <c r="J6" s="36">
        <f t="shared" si="0"/>
        <v>35.952</v>
      </c>
      <c r="K6" s="4" t="s">
        <v>55</v>
      </c>
      <c r="L6" s="4">
        <v>0.8</v>
      </c>
      <c r="M6" s="37">
        <v>63</v>
      </c>
      <c r="N6" s="38">
        <v>212</v>
      </c>
      <c r="O6" s="4">
        <v>156</v>
      </c>
      <c r="P6" s="4">
        <v>56</v>
      </c>
      <c r="U6" s="40"/>
      <c r="AA6" s="4">
        <v>134</v>
      </c>
      <c r="AB6" s="4">
        <v>710</v>
      </c>
      <c r="AC6" s="36">
        <v>7</v>
      </c>
      <c r="AD6" s="35">
        <v>21.1</v>
      </c>
      <c r="AE6" s="4">
        <v>996</v>
      </c>
      <c r="AF6" s="4">
        <v>500</v>
      </c>
      <c r="AG6" s="4">
        <v>6</v>
      </c>
      <c r="AK6" s="38">
        <v>15</v>
      </c>
      <c r="AL6" s="4">
        <v>13</v>
      </c>
      <c r="AM6" s="4">
        <v>2</v>
      </c>
      <c r="AR6" s="40"/>
      <c r="AX6" s="35">
        <v>16</v>
      </c>
      <c r="AY6" s="4">
        <v>100</v>
      </c>
      <c r="AZ6" s="36">
        <v>7</v>
      </c>
      <c r="BA6" s="35">
        <v>20.4</v>
      </c>
      <c r="BB6" s="4">
        <v>24</v>
      </c>
      <c r="BE6" s="42"/>
      <c r="BF6" s="43"/>
      <c r="BG6" s="32"/>
    </row>
    <row r="7" spans="1:59" ht="8.25">
      <c r="A7" s="33">
        <v>35515</v>
      </c>
      <c r="B7" s="44">
        <v>0.375</v>
      </c>
      <c r="C7" s="4">
        <v>63</v>
      </c>
      <c r="D7" s="35">
        <v>8</v>
      </c>
      <c r="E7" s="35">
        <v>1.8</v>
      </c>
      <c r="F7" s="35">
        <v>5.3</v>
      </c>
      <c r="G7" s="4" t="s">
        <v>53</v>
      </c>
      <c r="H7" s="36">
        <v>70</v>
      </c>
      <c r="I7" s="4" t="s">
        <v>54</v>
      </c>
      <c r="J7" s="36">
        <f t="shared" si="0"/>
        <v>35.952</v>
      </c>
      <c r="K7" s="4" t="s">
        <v>55</v>
      </c>
      <c r="L7" s="4">
        <v>0.8</v>
      </c>
      <c r="M7" s="37">
        <v>63</v>
      </c>
      <c r="N7" s="38">
        <v>178</v>
      </c>
      <c r="O7" s="4">
        <v>131</v>
      </c>
      <c r="P7" s="4">
        <v>47</v>
      </c>
      <c r="U7" s="40"/>
      <c r="Y7" s="4">
        <v>543</v>
      </c>
      <c r="Z7" s="4">
        <v>297</v>
      </c>
      <c r="AA7" s="4">
        <v>122</v>
      </c>
      <c r="AB7" s="4">
        <v>760</v>
      </c>
      <c r="AC7" s="36">
        <v>7</v>
      </c>
      <c r="AD7" s="35">
        <v>19.1</v>
      </c>
      <c r="AE7" s="4">
        <v>1032</v>
      </c>
      <c r="AF7" s="4">
        <v>513</v>
      </c>
      <c r="AG7" s="4">
        <v>8</v>
      </c>
      <c r="AK7" s="38">
        <v>25</v>
      </c>
      <c r="AL7" s="4">
        <v>20</v>
      </c>
      <c r="AM7" s="4">
        <v>5</v>
      </c>
      <c r="AR7" s="40"/>
      <c r="AV7" s="4">
        <v>219</v>
      </c>
      <c r="AW7" s="4">
        <v>210</v>
      </c>
      <c r="AX7" s="35">
        <v>14</v>
      </c>
      <c r="AY7" s="4">
        <v>77</v>
      </c>
      <c r="AZ7" s="36">
        <v>7</v>
      </c>
      <c r="BA7" s="35">
        <v>18.4</v>
      </c>
      <c r="BB7" s="4">
        <v>36</v>
      </c>
      <c r="BE7" s="42"/>
      <c r="BF7" s="43"/>
      <c r="BG7" s="32"/>
    </row>
    <row r="8" spans="1:59" ht="8.25">
      <c r="A8" s="33">
        <v>35515</v>
      </c>
      <c r="B8" s="34">
        <v>0.625</v>
      </c>
      <c r="C8" s="4">
        <v>63</v>
      </c>
      <c r="D8" s="35">
        <v>8</v>
      </c>
      <c r="E8" s="35">
        <v>1.8</v>
      </c>
      <c r="F8" s="35">
        <v>5.3</v>
      </c>
      <c r="G8" s="4" t="s">
        <v>53</v>
      </c>
      <c r="H8" s="36">
        <v>70</v>
      </c>
      <c r="I8" s="4" t="s">
        <v>54</v>
      </c>
      <c r="J8" s="36">
        <f t="shared" si="0"/>
        <v>35.952</v>
      </c>
      <c r="K8" s="4" t="s">
        <v>55</v>
      </c>
      <c r="L8" s="4">
        <v>0.8</v>
      </c>
      <c r="M8" s="37">
        <v>63</v>
      </c>
      <c r="N8" s="38">
        <v>305</v>
      </c>
      <c r="O8" s="4">
        <v>150</v>
      </c>
      <c r="P8" s="4">
        <v>155</v>
      </c>
      <c r="Q8" s="4">
        <v>990</v>
      </c>
      <c r="R8" s="4">
        <v>250</v>
      </c>
      <c r="S8" s="4">
        <v>350</v>
      </c>
      <c r="U8" s="40"/>
      <c r="Y8" s="4">
        <v>507</v>
      </c>
      <c r="Z8" s="4">
        <v>278</v>
      </c>
      <c r="AA8" s="4">
        <v>141</v>
      </c>
      <c r="AB8" s="4">
        <v>844</v>
      </c>
      <c r="AC8" s="36">
        <v>7</v>
      </c>
      <c r="AD8" s="35">
        <v>21.9</v>
      </c>
      <c r="AE8" s="4">
        <v>986</v>
      </c>
      <c r="AF8" s="4">
        <v>495</v>
      </c>
      <c r="AG8" s="4">
        <v>4</v>
      </c>
      <c r="AJ8" s="42">
        <v>14</v>
      </c>
      <c r="AK8" s="38">
        <v>30</v>
      </c>
      <c r="AL8" s="4">
        <v>20</v>
      </c>
      <c r="AM8" s="4">
        <v>10</v>
      </c>
      <c r="AN8" s="4">
        <v>600</v>
      </c>
      <c r="AO8" s="4">
        <v>250</v>
      </c>
      <c r="AP8" s="4">
        <v>350</v>
      </c>
      <c r="AR8" s="40"/>
      <c r="AT8" s="36">
        <v>0</v>
      </c>
      <c r="AV8" s="4">
        <v>248</v>
      </c>
      <c r="AW8" s="4">
        <v>246</v>
      </c>
      <c r="AX8" s="35">
        <v>19</v>
      </c>
      <c r="AY8" s="4">
        <v>110</v>
      </c>
      <c r="AZ8" s="36">
        <v>7</v>
      </c>
      <c r="BA8" s="35">
        <v>21</v>
      </c>
      <c r="BB8" s="4">
        <v>23</v>
      </c>
      <c r="BE8" s="42">
        <v>4</v>
      </c>
      <c r="BF8" s="43"/>
      <c r="BG8" s="32"/>
    </row>
    <row r="9" spans="1:59" s="47" customFormat="1" ht="8.25">
      <c r="A9" s="45">
        <v>35515</v>
      </c>
      <c r="B9" s="46">
        <v>0.75</v>
      </c>
      <c r="D9" s="48"/>
      <c r="E9" s="48"/>
      <c r="F9" s="48"/>
      <c r="H9" s="49"/>
      <c r="J9" s="49"/>
      <c r="M9" s="50"/>
      <c r="N9" s="51"/>
      <c r="T9" s="52"/>
      <c r="U9" s="53"/>
      <c r="V9" s="49"/>
      <c r="W9" s="49"/>
      <c r="X9" s="49"/>
      <c r="AC9" s="49"/>
      <c r="AD9" s="48"/>
      <c r="AH9" s="54"/>
      <c r="AI9" s="54"/>
      <c r="AJ9" s="55"/>
      <c r="AK9" s="51"/>
      <c r="AQ9" s="112"/>
      <c r="AR9" s="53"/>
      <c r="AS9" s="49"/>
      <c r="AT9" s="49"/>
      <c r="AU9" s="49"/>
      <c r="AX9" s="48"/>
      <c r="AZ9" s="49"/>
      <c r="BA9" s="48"/>
      <c r="BC9" s="54"/>
      <c r="BD9" s="54"/>
      <c r="BE9" s="55"/>
      <c r="BF9" s="56" t="s">
        <v>58</v>
      </c>
      <c r="BG9" s="57"/>
    </row>
    <row r="10" spans="1:59" s="47" customFormat="1" ht="16.5">
      <c r="A10" s="45" t="s">
        <v>59</v>
      </c>
      <c r="B10" s="46"/>
      <c r="D10" s="48"/>
      <c r="E10" s="48"/>
      <c r="F10" s="48"/>
      <c r="H10" s="49"/>
      <c r="J10" s="49"/>
      <c r="M10" s="50"/>
      <c r="N10" s="51"/>
      <c r="T10" s="52"/>
      <c r="U10" s="53"/>
      <c r="V10" s="49"/>
      <c r="W10" s="49"/>
      <c r="X10" s="49"/>
      <c r="AC10" s="49"/>
      <c r="AD10" s="48"/>
      <c r="AH10" s="54"/>
      <c r="AI10" s="54"/>
      <c r="AJ10" s="55"/>
      <c r="AK10" s="51"/>
      <c r="AQ10" s="112"/>
      <c r="AR10" s="53"/>
      <c r="AS10" s="49"/>
      <c r="AT10" s="49"/>
      <c r="AU10" s="49"/>
      <c r="AX10" s="48"/>
      <c r="AZ10" s="49"/>
      <c r="BA10" s="48"/>
      <c r="BC10" s="54"/>
      <c r="BD10" s="54"/>
      <c r="BE10" s="55"/>
      <c r="BF10" s="56" t="s">
        <v>60</v>
      </c>
      <c r="BG10" s="57"/>
    </row>
    <row r="11" spans="1:59" s="47" customFormat="1" ht="8.25">
      <c r="A11" s="45">
        <v>35521</v>
      </c>
      <c r="B11" s="46"/>
      <c r="D11" s="48"/>
      <c r="E11" s="48"/>
      <c r="F11" s="48"/>
      <c r="H11" s="49"/>
      <c r="J11" s="49"/>
      <c r="M11" s="50"/>
      <c r="N11" s="51"/>
      <c r="T11" s="52"/>
      <c r="U11" s="53"/>
      <c r="V11" s="49"/>
      <c r="W11" s="49"/>
      <c r="X11" s="49"/>
      <c r="AC11" s="49"/>
      <c r="AD11" s="48"/>
      <c r="AH11" s="54"/>
      <c r="AI11" s="54"/>
      <c r="AJ11" s="55"/>
      <c r="AK11" s="51"/>
      <c r="AQ11" s="112"/>
      <c r="AR11" s="53"/>
      <c r="AS11" s="49"/>
      <c r="AT11" s="49"/>
      <c r="AU11" s="49"/>
      <c r="AX11" s="48"/>
      <c r="AZ11" s="49"/>
      <c r="BA11" s="48"/>
      <c r="BC11" s="54"/>
      <c r="BD11" s="54"/>
      <c r="BE11" s="55"/>
      <c r="BF11" s="56"/>
      <c r="BG11" s="57"/>
    </row>
    <row r="12" spans="1:59" ht="16.5">
      <c r="A12" s="33">
        <v>35522</v>
      </c>
      <c r="B12" s="44">
        <v>0.375</v>
      </c>
      <c r="C12" s="4">
        <v>90</v>
      </c>
      <c r="D12" s="35">
        <v>8</v>
      </c>
      <c r="E12" s="35">
        <v>1.5</v>
      </c>
      <c r="F12" s="35">
        <v>6.3</v>
      </c>
      <c r="G12" s="4" t="s">
        <v>53</v>
      </c>
      <c r="H12" s="36">
        <v>50</v>
      </c>
      <c r="I12" s="4" t="s">
        <v>54</v>
      </c>
      <c r="J12" s="36">
        <f t="shared" si="0"/>
        <v>25.679999999999996</v>
      </c>
      <c r="K12" s="4" t="s">
        <v>55</v>
      </c>
      <c r="L12" s="4">
        <v>0.8</v>
      </c>
      <c r="M12" s="37">
        <v>90</v>
      </c>
      <c r="N12" s="38">
        <v>186</v>
      </c>
      <c r="O12" s="4">
        <v>136</v>
      </c>
      <c r="P12" s="4">
        <v>50</v>
      </c>
      <c r="U12" s="40"/>
      <c r="X12" s="36">
        <v>4.44</v>
      </c>
      <c r="Y12" s="4">
        <v>447</v>
      </c>
      <c r="Z12" s="4">
        <v>317</v>
      </c>
      <c r="AA12" s="4">
        <v>109</v>
      </c>
      <c r="AB12" s="4">
        <v>592</v>
      </c>
      <c r="AC12" s="36">
        <v>7</v>
      </c>
      <c r="AD12" s="35">
        <v>20.7</v>
      </c>
      <c r="AE12" s="4">
        <v>1042</v>
      </c>
      <c r="AF12" s="4">
        <v>521</v>
      </c>
      <c r="AG12" s="4">
        <v>5</v>
      </c>
      <c r="AK12" s="38">
        <v>82</v>
      </c>
      <c r="AL12" s="4">
        <v>54</v>
      </c>
      <c r="AM12" s="4">
        <v>28</v>
      </c>
      <c r="AR12" s="40"/>
      <c r="AU12" s="36">
        <v>1.38</v>
      </c>
      <c r="AV12" s="4">
        <v>279</v>
      </c>
      <c r="AW12" s="4">
        <v>225</v>
      </c>
      <c r="AX12" s="35">
        <v>39</v>
      </c>
      <c r="AY12" s="4">
        <v>211</v>
      </c>
      <c r="AZ12" s="36">
        <v>7</v>
      </c>
      <c r="BA12" s="35">
        <v>20.3</v>
      </c>
      <c r="BB12" s="4">
        <v>12</v>
      </c>
      <c r="BE12" s="42"/>
      <c r="BF12" s="43" t="s">
        <v>61</v>
      </c>
      <c r="BG12" s="32"/>
    </row>
    <row r="13" spans="1:59" ht="8.25">
      <c r="A13" s="33">
        <v>35522</v>
      </c>
      <c r="B13" s="34">
        <v>0.625</v>
      </c>
      <c r="C13" s="4">
        <v>90</v>
      </c>
      <c r="D13" s="35">
        <v>8</v>
      </c>
      <c r="E13" s="35">
        <v>1.5</v>
      </c>
      <c r="F13" s="35">
        <v>6.3</v>
      </c>
      <c r="G13" s="4" t="s">
        <v>53</v>
      </c>
      <c r="H13" s="36">
        <v>50</v>
      </c>
      <c r="I13" s="4" t="s">
        <v>54</v>
      </c>
      <c r="J13" s="36">
        <f t="shared" si="0"/>
        <v>25.679999999999996</v>
      </c>
      <c r="K13" s="4" t="s">
        <v>55</v>
      </c>
      <c r="L13" s="4">
        <v>0.8</v>
      </c>
      <c r="M13" s="37">
        <v>90</v>
      </c>
      <c r="N13" s="38">
        <v>306</v>
      </c>
      <c r="O13" s="4">
        <v>170</v>
      </c>
      <c r="P13" s="4">
        <v>136</v>
      </c>
      <c r="Q13" s="4">
        <v>940</v>
      </c>
      <c r="R13" s="4">
        <v>375</v>
      </c>
      <c r="S13" s="4">
        <v>565</v>
      </c>
      <c r="U13" s="40" t="s">
        <v>62</v>
      </c>
      <c r="X13" s="36">
        <v>4.41</v>
      </c>
      <c r="Y13" s="4">
        <v>495</v>
      </c>
      <c r="Z13" s="4">
        <v>262</v>
      </c>
      <c r="AA13" s="4">
        <v>138</v>
      </c>
      <c r="AB13" s="4">
        <v>742</v>
      </c>
      <c r="AC13" s="36">
        <v>7</v>
      </c>
      <c r="AD13" s="35">
        <v>25.8</v>
      </c>
      <c r="AE13" s="4">
        <v>1019</v>
      </c>
      <c r="AF13" s="4">
        <v>511</v>
      </c>
      <c r="AG13" s="4">
        <v>4</v>
      </c>
      <c r="AJ13" s="42">
        <v>1.6</v>
      </c>
      <c r="AK13" s="38">
        <v>42</v>
      </c>
      <c r="AL13" s="4">
        <v>32</v>
      </c>
      <c r="AM13" s="4">
        <v>10</v>
      </c>
      <c r="AN13" s="4">
        <v>765</v>
      </c>
      <c r="AO13" s="4">
        <v>275</v>
      </c>
      <c r="AP13" s="4">
        <v>490</v>
      </c>
      <c r="AR13" s="40" t="s">
        <v>63</v>
      </c>
      <c r="AU13" s="36">
        <v>0.86</v>
      </c>
      <c r="AV13" s="4">
        <v>276</v>
      </c>
      <c r="AW13" s="4">
        <v>247</v>
      </c>
      <c r="AX13" s="35">
        <v>33</v>
      </c>
      <c r="AY13" s="4">
        <v>199</v>
      </c>
      <c r="AZ13" s="36">
        <v>7</v>
      </c>
      <c r="BA13" s="35">
        <v>24.3</v>
      </c>
      <c r="BB13" s="4">
        <v>20</v>
      </c>
      <c r="BE13" s="42">
        <v>1.6</v>
      </c>
      <c r="BF13" s="43" t="s">
        <v>64</v>
      </c>
      <c r="BG13" s="32"/>
    </row>
    <row r="14" spans="1:59" s="47" customFormat="1" ht="8.25">
      <c r="A14" s="45">
        <v>35523</v>
      </c>
      <c r="B14" s="46">
        <v>0.375</v>
      </c>
      <c r="C14" s="47">
        <v>90</v>
      </c>
      <c r="D14" s="48">
        <v>8</v>
      </c>
      <c r="E14" s="48">
        <v>1.5</v>
      </c>
      <c r="F14" s="48">
        <v>6.3</v>
      </c>
      <c r="G14" s="47" t="s">
        <v>53</v>
      </c>
      <c r="H14" s="49">
        <v>50</v>
      </c>
      <c r="I14" s="47" t="s">
        <v>54</v>
      </c>
      <c r="J14" s="49">
        <f t="shared" si="0"/>
        <v>25.679999999999996</v>
      </c>
      <c r="K14" s="47" t="s">
        <v>55</v>
      </c>
      <c r="L14" s="47">
        <v>0.8</v>
      </c>
      <c r="M14" s="50">
        <v>90</v>
      </c>
      <c r="N14" s="51"/>
      <c r="T14" s="52"/>
      <c r="U14" s="53"/>
      <c r="V14" s="49">
        <v>21.84</v>
      </c>
      <c r="W14" s="49"/>
      <c r="X14" s="49">
        <v>5.36</v>
      </c>
      <c r="AC14" s="49"/>
      <c r="AD14" s="48"/>
      <c r="AH14" s="54"/>
      <c r="AI14" s="54"/>
      <c r="AJ14" s="55"/>
      <c r="AK14" s="51"/>
      <c r="AQ14" s="112"/>
      <c r="AR14" s="53"/>
      <c r="AS14" s="49"/>
      <c r="AT14" s="49"/>
      <c r="AU14" s="49"/>
      <c r="AX14" s="48"/>
      <c r="AZ14" s="49"/>
      <c r="BA14" s="48"/>
      <c r="BC14" s="54"/>
      <c r="BD14" s="54"/>
      <c r="BE14" s="55"/>
      <c r="BF14" s="56"/>
      <c r="BG14" s="57"/>
    </row>
    <row r="15" spans="1:59" ht="8.25">
      <c r="A15" s="33">
        <v>35523</v>
      </c>
      <c r="B15" s="44">
        <v>0.5</v>
      </c>
      <c r="C15" s="4">
        <v>90</v>
      </c>
      <c r="D15" s="35">
        <v>8</v>
      </c>
      <c r="E15" s="35">
        <v>1.5</v>
      </c>
      <c r="F15" s="35">
        <v>6.3</v>
      </c>
      <c r="G15" s="4" t="s">
        <v>53</v>
      </c>
      <c r="H15" s="36">
        <v>50</v>
      </c>
      <c r="I15" s="4" t="s">
        <v>54</v>
      </c>
      <c r="J15" s="36">
        <f t="shared" si="0"/>
        <v>25.679999999999996</v>
      </c>
      <c r="K15" s="4" t="s">
        <v>55</v>
      </c>
      <c r="L15" s="4">
        <v>0.8</v>
      </c>
      <c r="M15" s="37">
        <v>90</v>
      </c>
      <c r="N15" s="38">
        <v>164</v>
      </c>
      <c r="O15" s="4">
        <v>134</v>
      </c>
      <c r="P15" s="4">
        <v>30</v>
      </c>
      <c r="U15" s="40"/>
      <c r="V15" s="36">
        <v>17.36</v>
      </c>
      <c r="X15" s="36">
        <v>4.93</v>
      </c>
      <c r="Y15" s="4">
        <v>462</v>
      </c>
      <c r="Z15" s="4">
        <v>332</v>
      </c>
      <c r="AA15" s="4">
        <v>102</v>
      </c>
      <c r="AB15" s="4">
        <v>600</v>
      </c>
      <c r="AC15" s="36">
        <v>7</v>
      </c>
      <c r="AD15" s="35">
        <v>23.3</v>
      </c>
      <c r="AE15" s="4">
        <v>1003</v>
      </c>
      <c r="AF15" s="4">
        <v>503</v>
      </c>
      <c r="AG15" s="4">
        <v>5</v>
      </c>
      <c r="AK15" s="38">
        <v>26</v>
      </c>
      <c r="AL15" s="4">
        <v>22</v>
      </c>
      <c r="AM15" s="4">
        <v>4</v>
      </c>
      <c r="AR15" s="40"/>
      <c r="AU15" s="36">
        <v>2.37</v>
      </c>
      <c r="AV15" s="4">
        <v>267</v>
      </c>
      <c r="AW15" s="4">
        <v>232</v>
      </c>
      <c r="AX15" s="35">
        <v>22</v>
      </c>
      <c r="AY15" s="4">
        <v>122</v>
      </c>
      <c r="AZ15" s="36">
        <v>7</v>
      </c>
      <c r="BA15" s="35">
        <v>23.3</v>
      </c>
      <c r="BB15" s="4">
        <v>23</v>
      </c>
      <c r="BE15" s="42"/>
      <c r="BF15" s="43"/>
      <c r="BG15" s="32"/>
    </row>
    <row r="16" spans="1:59" ht="8.25">
      <c r="A16" s="33">
        <v>35523</v>
      </c>
      <c r="B16" s="44">
        <v>0.5833333333333334</v>
      </c>
      <c r="C16" s="4">
        <v>90</v>
      </c>
      <c r="D16" s="35">
        <v>8</v>
      </c>
      <c r="E16" s="35">
        <v>1.5</v>
      </c>
      <c r="F16" s="35">
        <v>6.3</v>
      </c>
      <c r="G16" s="4" t="s">
        <v>53</v>
      </c>
      <c r="H16" s="36">
        <v>50</v>
      </c>
      <c r="I16" s="4" t="s">
        <v>54</v>
      </c>
      <c r="J16" s="36">
        <f t="shared" si="0"/>
        <v>25.679999999999996</v>
      </c>
      <c r="K16" s="4" t="s">
        <v>55</v>
      </c>
      <c r="L16" s="4">
        <v>0.8</v>
      </c>
      <c r="M16" s="37">
        <v>90</v>
      </c>
      <c r="N16" s="38">
        <v>184</v>
      </c>
      <c r="O16" s="4">
        <v>144</v>
      </c>
      <c r="P16" s="4">
        <v>40</v>
      </c>
      <c r="Q16" s="4">
        <v>945</v>
      </c>
      <c r="R16" s="4">
        <v>815</v>
      </c>
      <c r="S16" s="4">
        <v>130</v>
      </c>
      <c r="U16" s="40" t="s">
        <v>65</v>
      </c>
      <c r="V16" s="36">
        <v>20.16</v>
      </c>
      <c r="X16" s="36">
        <v>4.46</v>
      </c>
      <c r="Y16" s="4">
        <v>511</v>
      </c>
      <c r="Z16" s="4">
        <v>338</v>
      </c>
      <c r="AA16" s="4">
        <v>108</v>
      </c>
      <c r="AB16" s="4">
        <v>578</v>
      </c>
      <c r="AC16" s="36">
        <v>7</v>
      </c>
      <c r="AD16" s="35">
        <v>23.2</v>
      </c>
      <c r="AE16" s="4">
        <v>990</v>
      </c>
      <c r="AF16" s="4">
        <v>496</v>
      </c>
      <c r="AG16" s="4">
        <v>7</v>
      </c>
      <c r="AJ16" s="42">
        <v>8</v>
      </c>
      <c r="AK16" s="38">
        <v>35</v>
      </c>
      <c r="AL16" s="4">
        <v>26</v>
      </c>
      <c r="AM16" s="4">
        <v>9</v>
      </c>
      <c r="AN16" s="4">
        <v>685</v>
      </c>
      <c r="AO16" s="4">
        <v>215</v>
      </c>
      <c r="AP16" s="4">
        <v>470</v>
      </c>
      <c r="AR16" s="40" t="s">
        <v>66</v>
      </c>
      <c r="AS16" s="36">
        <v>20.16</v>
      </c>
      <c r="AU16" s="36">
        <v>1.26</v>
      </c>
      <c r="AV16" s="4">
        <v>251</v>
      </c>
      <c r="AW16" s="4">
        <v>243</v>
      </c>
      <c r="AX16" s="35">
        <v>23</v>
      </c>
      <c r="AY16" s="4">
        <v>128</v>
      </c>
      <c r="AZ16" s="36">
        <v>7</v>
      </c>
      <c r="BA16" s="35">
        <v>21.7</v>
      </c>
      <c r="BB16" s="4">
        <v>19</v>
      </c>
      <c r="BE16" s="42">
        <v>0.8</v>
      </c>
      <c r="BF16" s="43"/>
      <c r="BG16" s="32"/>
    </row>
    <row r="17" spans="1:59" ht="8.25">
      <c r="A17" s="33">
        <v>35523</v>
      </c>
      <c r="B17" s="44">
        <v>0.75</v>
      </c>
      <c r="C17" s="4">
        <v>90</v>
      </c>
      <c r="D17" s="35">
        <v>8</v>
      </c>
      <c r="E17" s="35">
        <v>1.5</v>
      </c>
      <c r="F17" s="35">
        <v>6.3</v>
      </c>
      <c r="G17" s="4" t="s">
        <v>53</v>
      </c>
      <c r="H17" s="36">
        <v>50</v>
      </c>
      <c r="I17" s="4" t="s">
        <v>54</v>
      </c>
      <c r="J17" s="36">
        <f t="shared" si="0"/>
        <v>25.679999999999996</v>
      </c>
      <c r="K17" s="4" t="s">
        <v>55</v>
      </c>
      <c r="L17" s="4">
        <v>0.8</v>
      </c>
      <c r="M17" s="37">
        <v>90</v>
      </c>
      <c r="N17" s="38">
        <v>292</v>
      </c>
      <c r="O17" s="4">
        <v>194</v>
      </c>
      <c r="P17" s="4">
        <v>98</v>
      </c>
      <c r="U17" s="40"/>
      <c r="X17" s="36">
        <v>4.66</v>
      </c>
      <c r="AA17" s="4">
        <v>139</v>
      </c>
      <c r="AB17" s="4">
        <v>830</v>
      </c>
      <c r="AC17" s="36">
        <v>7</v>
      </c>
      <c r="AD17" s="35">
        <v>22.7</v>
      </c>
      <c r="AE17" s="4">
        <v>965</v>
      </c>
      <c r="AF17" s="4">
        <v>484</v>
      </c>
      <c r="AG17" s="4">
        <v>4</v>
      </c>
      <c r="AK17" s="38">
        <v>35</v>
      </c>
      <c r="AL17" s="4">
        <v>24</v>
      </c>
      <c r="AM17" s="4">
        <v>11</v>
      </c>
      <c r="AR17" s="40"/>
      <c r="AU17" s="36">
        <v>0.86</v>
      </c>
      <c r="AX17" s="35">
        <v>17</v>
      </c>
      <c r="AY17" s="4">
        <v>106</v>
      </c>
      <c r="AZ17" s="36">
        <v>7</v>
      </c>
      <c r="BA17" s="35">
        <v>22.4</v>
      </c>
      <c r="BB17" s="4">
        <v>25</v>
      </c>
      <c r="BE17" s="42"/>
      <c r="BF17" s="43"/>
      <c r="BG17" s="32"/>
    </row>
    <row r="18" spans="1:59" ht="8.25">
      <c r="A18" s="33" t="s">
        <v>67</v>
      </c>
      <c r="B18" s="44" t="s">
        <v>68</v>
      </c>
      <c r="C18" s="4">
        <v>90</v>
      </c>
      <c r="D18" s="35">
        <v>8</v>
      </c>
      <c r="E18" s="35">
        <v>1.5</v>
      </c>
      <c r="F18" s="35">
        <v>6.3</v>
      </c>
      <c r="G18" s="4" t="s">
        <v>53</v>
      </c>
      <c r="H18" s="36">
        <v>50</v>
      </c>
      <c r="I18" s="4" t="s">
        <v>54</v>
      </c>
      <c r="J18" s="36">
        <f t="shared" si="0"/>
        <v>25.679999999999996</v>
      </c>
      <c r="K18" s="4" t="s">
        <v>55</v>
      </c>
      <c r="L18" s="4">
        <v>0.8</v>
      </c>
      <c r="M18" s="37">
        <v>90</v>
      </c>
      <c r="N18" s="38">
        <v>236</v>
      </c>
      <c r="T18" s="39">
        <v>29</v>
      </c>
      <c r="U18" s="40"/>
      <c r="AR18" s="40"/>
      <c r="BE18" s="42"/>
      <c r="BF18" s="43"/>
      <c r="BG18" s="32"/>
    </row>
    <row r="19" spans="1:59" ht="8.25">
      <c r="A19" s="33">
        <v>35524</v>
      </c>
      <c r="B19" s="44">
        <v>0.375</v>
      </c>
      <c r="C19" s="4">
        <v>90</v>
      </c>
      <c r="D19" s="35">
        <v>8</v>
      </c>
      <c r="E19" s="35">
        <v>1.5</v>
      </c>
      <c r="F19" s="35">
        <v>6.3</v>
      </c>
      <c r="G19" s="4" t="s">
        <v>53</v>
      </c>
      <c r="H19" s="36">
        <v>50</v>
      </c>
      <c r="I19" s="4" t="s">
        <v>54</v>
      </c>
      <c r="J19" s="36">
        <f t="shared" si="0"/>
        <v>25.679999999999996</v>
      </c>
      <c r="K19" s="4" t="s">
        <v>55</v>
      </c>
      <c r="L19" s="4">
        <v>0.8</v>
      </c>
      <c r="M19" s="37">
        <v>90</v>
      </c>
      <c r="N19" s="38">
        <v>200</v>
      </c>
      <c r="O19" s="4">
        <v>136</v>
      </c>
      <c r="P19" s="4">
        <v>64</v>
      </c>
      <c r="U19" s="40"/>
      <c r="V19" s="36">
        <v>47.04</v>
      </c>
      <c r="X19" s="36">
        <v>5.66</v>
      </c>
      <c r="Y19" s="4">
        <v>522</v>
      </c>
      <c r="Z19" s="4">
        <v>438</v>
      </c>
      <c r="AA19" s="4">
        <v>125</v>
      </c>
      <c r="AB19" s="4">
        <v>704</v>
      </c>
      <c r="AC19" s="36">
        <v>7</v>
      </c>
      <c r="AD19" s="35">
        <v>20.8</v>
      </c>
      <c r="AE19" s="4">
        <v>1027</v>
      </c>
      <c r="AF19" s="4">
        <v>514</v>
      </c>
      <c r="AG19" s="4">
        <v>6</v>
      </c>
      <c r="AK19" s="38">
        <v>86</v>
      </c>
      <c r="AL19" s="4">
        <v>57</v>
      </c>
      <c r="AM19" s="4">
        <v>29</v>
      </c>
      <c r="AR19" s="40"/>
      <c r="AS19" s="36">
        <v>42.52</v>
      </c>
      <c r="AU19" s="36">
        <v>1.27</v>
      </c>
      <c r="AV19" s="4">
        <v>310</v>
      </c>
      <c r="AW19" s="4">
        <v>235</v>
      </c>
      <c r="AX19" s="35">
        <v>32</v>
      </c>
      <c r="AY19" s="4">
        <v>180</v>
      </c>
      <c r="AZ19" s="36">
        <v>7</v>
      </c>
      <c r="BA19" s="35">
        <v>20.3</v>
      </c>
      <c r="BB19" s="4">
        <v>20</v>
      </c>
      <c r="BE19" s="42"/>
      <c r="BF19" s="43"/>
      <c r="BG19" s="32"/>
    </row>
    <row r="20" spans="1:59" ht="8.25">
      <c r="A20" s="33">
        <v>35524</v>
      </c>
      <c r="B20" s="44">
        <v>0.5625</v>
      </c>
      <c r="C20" s="4">
        <v>90</v>
      </c>
      <c r="D20" s="35">
        <v>8</v>
      </c>
      <c r="E20" s="35">
        <v>1.5</v>
      </c>
      <c r="F20" s="35">
        <v>6.3</v>
      </c>
      <c r="G20" s="4" t="s">
        <v>53</v>
      </c>
      <c r="H20" s="36">
        <v>50</v>
      </c>
      <c r="I20" s="4" t="s">
        <v>54</v>
      </c>
      <c r="J20" s="36">
        <f t="shared" si="0"/>
        <v>25.679999999999996</v>
      </c>
      <c r="K20" s="4" t="s">
        <v>55</v>
      </c>
      <c r="L20" s="4">
        <v>0.8</v>
      </c>
      <c r="M20" s="37">
        <v>90</v>
      </c>
      <c r="N20" s="38">
        <v>146</v>
      </c>
      <c r="O20" s="4">
        <v>120</v>
      </c>
      <c r="P20" s="4">
        <v>26</v>
      </c>
      <c r="Q20" s="4">
        <v>860</v>
      </c>
      <c r="R20" s="4">
        <v>365</v>
      </c>
      <c r="S20" s="4">
        <v>495</v>
      </c>
      <c r="U20" s="40" t="s">
        <v>69</v>
      </c>
      <c r="V20" s="36">
        <v>43.68</v>
      </c>
      <c r="X20" s="36">
        <v>5.87</v>
      </c>
      <c r="Y20" s="4">
        <v>508</v>
      </c>
      <c r="Z20" s="4">
        <v>362</v>
      </c>
      <c r="AA20" s="4">
        <v>107</v>
      </c>
      <c r="AB20" s="4">
        <v>630</v>
      </c>
      <c r="AC20" s="36">
        <v>7</v>
      </c>
      <c r="AD20" s="35">
        <v>23.5</v>
      </c>
      <c r="AE20" s="4">
        <v>972</v>
      </c>
      <c r="AF20" s="4">
        <v>487</v>
      </c>
      <c r="AG20" s="4">
        <v>7</v>
      </c>
      <c r="AJ20" s="42">
        <v>6</v>
      </c>
      <c r="AK20" s="38">
        <v>38</v>
      </c>
      <c r="AL20" s="4">
        <v>29</v>
      </c>
      <c r="AM20" s="4">
        <v>9</v>
      </c>
      <c r="AN20" s="4">
        <v>700</v>
      </c>
      <c r="AO20" s="4">
        <v>215</v>
      </c>
      <c r="AP20" s="4">
        <v>485</v>
      </c>
      <c r="AR20" s="40" t="s">
        <v>70</v>
      </c>
      <c r="AS20" s="36">
        <v>40.32</v>
      </c>
      <c r="AU20" s="36">
        <v>1.96</v>
      </c>
      <c r="AV20" s="4">
        <v>223</v>
      </c>
      <c r="AW20" s="4">
        <v>205</v>
      </c>
      <c r="AX20" s="35">
        <v>15</v>
      </c>
      <c r="AY20" s="4">
        <v>105</v>
      </c>
      <c r="AZ20" s="36">
        <v>7</v>
      </c>
      <c r="BA20" s="35">
        <v>23.1</v>
      </c>
      <c r="BB20" s="4">
        <v>31</v>
      </c>
      <c r="BE20" s="42">
        <v>0.4</v>
      </c>
      <c r="BF20" s="43"/>
      <c r="BG20" s="32"/>
    </row>
    <row r="21" spans="1:59" ht="8.25">
      <c r="A21" s="33">
        <v>35524</v>
      </c>
      <c r="B21" s="44">
        <v>0.6666666666666666</v>
      </c>
      <c r="C21" s="4">
        <v>90</v>
      </c>
      <c r="D21" s="35">
        <v>8</v>
      </c>
      <c r="E21" s="35">
        <v>1.5</v>
      </c>
      <c r="F21" s="35">
        <v>6.3</v>
      </c>
      <c r="G21" s="4" t="s">
        <v>53</v>
      </c>
      <c r="H21" s="36">
        <v>50</v>
      </c>
      <c r="I21" s="4" t="s">
        <v>54</v>
      </c>
      <c r="J21" s="36">
        <f t="shared" si="0"/>
        <v>25.679999999999996</v>
      </c>
      <c r="K21" s="4" t="s">
        <v>55</v>
      </c>
      <c r="L21" s="4">
        <v>0.8</v>
      </c>
      <c r="M21" s="37">
        <v>90</v>
      </c>
      <c r="N21" s="38">
        <v>216</v>
      </c>
      <c r="O21" s="4">
        <v>160</v>
      </c>
      <c r="P21" s="4">
        <v>56</v>
      </c>
      <c r="U21" s="40"/>
      <c r="V21" s="36">
        <v>58.24</v>
      </c>
      <c r="X21" s="36">
        <v>6.41</v>
      </c>
      <c r="AA21" s="4">
        <v>138</v>
      </c>
      <c r="AB21" s="4">
        <v>804</v>
      </c>
      <c r="AC21" s="36">
        <v>7</v>
      </c>
      <c r="AD21" s="35">
        <v>22.5</v>
      </c>
      <c r="AE21" s="4">
        <v>1073</v>
      </c>
      <c r="AF21" s="4">
        <v>538</v>
      </c>
      <c r="AG21" s="4">
        <v>6</v>
      </c>
      <c r="AK21" s="38">
        <v>39</v>
      </c>
      <c r="AL21" s="4">
        <v>31</v>
      </c>
      <c r="AM21" s="4">
        <v>8</v>
      </c>
      <c r="AR21" s="40"/>
      <c r="AS21" s="36">
        <v>53.76</v>
      </c>
      <c r="AU21" s="36">
        <v>1.81</v>
      </c>
      <c r="AX21" s="35">
        <v>18</v>
      </c>
      <c r="AY21" s="4">
        <v>112</v>
      </c>
      <c r="AZ21" s="36">
        <v>7</v>
      </c>
      <c r="BA21" s="35">
        <v>20.9</v>
      </c>
      <c r="BB21" s="4">
        <v>26</v>
      </c>
      <c r="BE21" s="42"/>
      <c r="BF21" s="43"/>
      <c r="BG21" s="32"/>
    </row>
    <row r="22" spans="1:59" ht="8.25">
      <c r="A22" s="33">
        <v>35528</v>
      </c>
      <c r="B22" s="34">
        <v>0.375</v>
      </c>
      <c r="C22" s="4">
        <v>100</v>
      </c>
      <c r="D22" s="35">
        <v>6</v>
      </c>
      <c r="E22" s="35">
        <v>1.8</v>
      </c>
      <c r="F22" s="35">
        <v>5.3</v>
      </c>
      <c r="G22" s="4" t="s">
        <v>53</v>
      </c>
      <c r="H22" s="36">
        <v>80</v>
      </c>
      <c r="I22" s="4" t="s">
        <v>54</v>
      </c>
      <c r="J22" s="36">
        <f t="shared" si="0"/>
        <v>41.087999999999994</v>
      </c>
      <c r="K22" s="4" t="s">
        <v>55</v>
      </c>
      <c r="L22" s="4">
        <v>0.8</v>
      </c>
      <c r="M22" s="37">
        <v>100</v>
      </c>
      <c r="N22" s="38">
        <v>488</v>
      </c>
      <c r="O22" s="4">
        <v>264</v>
      </c>
      <c r="P22" s="4">
        <v>224</v>
      </c>
      <c r="U22" s="40"/>
      <c r="X22" s="36">
        <v>3.85</v>
      </c>
      <c r="Y22" s="4">
        <v>712</v>
      </c>
      <c r="AA22" s="4">
        <v>217</v>
      </c>
      <c r="AB22" s="4">
        <v>1209</v>
      </c>
      <c r="AC22" s="36">
        <v>7</v>
      </c>
      <c r="AD22" s="35">
        <v>19.1</v>
      </c>
      <c r="AE22" s="4">
        <v>780</v>
      </c>
      <c r="AF22" s="4">
        <v>391</v>
      </c>
      <c r="AG22" s="4">
        <v>2</v>
      </c>
      <c r="AK22" s="38">
        <v>95</v>
      </c>
      <c r="AL22" s="4">
        <v>54</v>
      </c>
      <c r="AM22" s="4">
        <v>41</v>
      </c>
      <c r="AR22" s="40"/>
      <c r="AU22" s="36">
        <v>1.24</v>
      </c>
      <c r="AV22" s="4">
        <v>193</v>
      </c>
      <c r="AX22" s="35">
        <v>24</v>
      </c>
      <c r="AY22" s="4">
        <v>162</v>
      </c>
      <c r="AZ22" s="36">
        <v>7</v>
      </c>
      <c r="BA22" s="35">
        <v>19.1</v>
      </c>
      <c r="BB22" s="4">
        <v>16</v>
      </c>
      <c r="BE22" s="42"/>
      <c r="BF22" s="43"/>
      <c r="BG22" s="32"/>
    </row>
    <row r="23" spans="1:59" ht="8.25">
      <c r="A23" s="33">
        <v>35528</v>
      </c>
      <c r="B23" s="44">
        <v>0.625</v>
      </c>
      <c r="C23" s="4">
        <v>100</v>
      </c>
      <c r="D23" s="35">
        <v>6</v>
      </c>
      <c r="E23" s="35">
        <v>1.8</v>
      </c>
      <c r="F23" s="35">
        <v>5.3</v>
      </c>
      <c r="G23" s="4" t="s">
        <v>53</v>
      </c>
      <c r="H23" s="36">
        <v>80</v>
      </c>
      <c r="I23" s="4" t="s">
        <v>54</v>
      </c>
      <c r="J23" s="36">
        <f t="shared" si="0"/>
        <v>41.087999999999994</v>
      </c>
      <c r="K23" s="4" t="s">
        <v>55</v>
      </c>
      <c r="L23" s="4">
        <v>0.8</v>
      </c>
      <c r="M23" s="37">
        <v>100</v>
      </c>
      <c r="N23" s="38">
        <v>414</v>
      </c>
      <c r="O23" s="4">
        <v>192</v>
      </c>
      <c r="P23" s="4">
        <v>222</v>
      </c>
      <c r="Q23" s="4">
        <v>925</v>
      </c>
      <c r="R23" s="4">
        <v>335</v>
      </c>
      <c r="S23" s="4">
        <v>590</v>
      </c>
      <c r="U23" s="40" t="s">
        <v>71</v>
      </c>
      <c r="Y23" s="4">
        <v>277</v>
      </c>
      <c r="AA23" s="4">
        <v>142</v>
      </c>
      <c r="AB23" s="4">
        <v>825</v>
      </c>
      <c r="AC23" s="36">
        <v>7</v>
      </c>
      <c r="AD23" s="35">
        <v>20.5</v>
      </c>
      <c r="AE23" s="4">
        <v>685</v>
      </c>
      <c r="AF23" s="4">
        <v>343</v>
      </c>
      <c r="AG23" s="4">
        <v>6</v>
      </c>
      <c r="AJ23" s="42">
        <v>0</v>
      </c>
      <c r="AK23" s="38">
        <v>28</v>
      </c>
      <c r="AL23" s="4">
        <v>17</v>
      </c>
      <c r="AM23" s="4">
        <v>11</v>
      </c>
      <c r="AN23" s="4">
        <v>790</v>
      </c>
      <c r="AO23" s="4">
        <v>460</v>
      </c>
      <c r="AP23" s="4">
        <v>330</v>
      </c>
      <c r="AR23" s="40" t="s">
        <v>72</v>
      </c>
      <c r="AV23" s="4">
        <v>95</v>
      </c>
      <c r="AX23" s="35">
        <v>15</v>
      </c>
      <c r="AY23" s="4">
        <v>83</v>
      </c>
      <c r="AZ23" s="36">
        <v>7</v>
      </c>
      <c r="BA23" s="35">
        <v>19.3</v>
      </c>
      <c r="BB23" s="4">
        <v>28</v>
      </c>
      <c r="BE23" s="42">
        <v>0</v>
      </c>
      <c r="BF23" s="43"/>
      <c r="BG23" s="32"/>
    </row>
    <row r="24" spans="1:59" ht="8.25">
      <c r="A24" s="33">
        <v>35528</v>
      </c>
      <c r="B24" s="44">
        <v>0.7291666666666666</v>
      </c>
      <c r="C24" s="4">
        <v>100</v>
      </c>
      <c r="D24" s="35">
        <v>6</v>
      </c>
      <c r="E24" s="35">
        <v>1.8</v>
      </c>
      <c r="F24" s="35">
        <v>5.3</v>
      </c>
      <c r="G24" s="4" t="s">
        <v>53</v>
      </c>
      <c r="H24" s="36">
        <v>80</v>
      </c>
      <c r="I24" s="4" t="s">
        <v>54</v>
      </c>
      <c r="J24" s="36">
        <f t="shared" si="0"/>
        <v>41.087999999999994</v>
      </c>
      <c r="K24" s="4" t="s">
        <v>55</v>
      </c>
      <c r="L24" s="4">
        <v>0.8</v>
      </c>
      <c r="M24" s="37">
        <v>100</v>
      </c>
      <c r="N24" s="38">
        <v>270</v>
      </c>
      <c r="O24" s="4">
        <v>150</v>
      </c>
      <c r="P24" s="4">
        <v>120</v>
      </c>
      <c r="U24" s="40"/>
      <c r="AA24" s="4">
        <v>134</v>
      </c>
      <c r="AB24" s="4">
        <v>780</v>
      </c>
      <c r="AC24" s="36">
        <v>7</v>
      </c>
      <c r="AD24" s="35">
        <v>21.4</v>
      </c>
      <c r="AE24" s="4">
        <v>718</v>
      </c>
      <c r="AF24" s="4">
        <v>360</v>
      </c>
      <c r="AG24" s="4">
        <v>7</v>
      </c>
      <c r="AK24" s="38">
        <v>66</v>
      </c>
      <c r="AL24" s="4">
        <v>21</v>
      </c>
      <c r="AM24" s="4">
        <v>43</v>
      </c>
      <c r="AR24" s="40"/>
      <c r="AX24" s="35">
        <v>19</v>
      </c>
      <c r="AY24" s="4">
        <v>118</v>
      </c>
      <c r="AZ24" s="36">
        <v>7</v>
      </c>
      <c r="BA24" s="35">
        <v>20.2</v>
      </c>
      <c r="BB24" s="4">
        <v>30</v>
      </c>
      <c r="BE24" s="42"/>
      <c r="BF24" s="43"/>
      <c r="BG24" s="32"/>
    </row>
    <row r="25" spans="1:59" ht="16.5">
      <c r="A25" s="33">
        <v>35529</v>
      </c>
      <c r="B25" s="44">
        <v>0.5243055555555556</v>
      </c>
      <c r="C25" s="4">
        <v>100</v>
      </c>
      <c r="D25" s="35">
        <v>6</v>
      </c>
      <c r="E25" s="35">
        <v>1.8</v>
      </c>
      <c r="F25" s="35">
        <v>5.3</v>
      </c>
      <c r="G25" s="4" t="s">
        <v>53</v>
      </c>
      <c r="H25" s="36">
        <v>80</v>
      </c>
      <c r="I25" s="4" t="s">
        <v>54</v>
      </c>
      <c r="J25" s="36">
        <f t="shared" si="0"/>
        <v>41.087999999999994</v>
      </c>
      <c r="K25" s="4" t="s">
        <v>55</v>
      </c>
      <c r="L25" s="4">
        <v>0.8</v>
      </c>
      <c r="M25" s="37">
        <v>100</v>
      </c>
      <c r="N25" s="38">
        <v>190</v>
      </c>
      <c r="O25" s="4">
        <v>120</v>
      </c>
      <c r="P25" s="4">
        <v>70</v>
      </c>
      <c r="U25" s="40"/>
      <c r="Y25" s="4">
        <v>348</v>
      </c>
      <c r="AA25" s="4">
        <v>95</v>
      </c>
      <c r="AB25" s="4">
        <v>542</v>
      </c>
      <c r="AC25" s="36">
        <v>7</v>
      </c>
      <c r="AD25" s="35">
        <v>21</v>
      </c>
      <c r="AE25" s="4">
        <v>884</v>
      </c>
      <c r="AF25" s="4">
        <v>443</v>
      </c>
      <c r="AG25" s="4">
        <v>10</v>
      </c>
      <c r="AK25" s="38">
        <v>30</v>
      </c>
      <c r="AL25" s="4">
        <v>18</v>
      </c>
      <c r="AM25" s="4">
        <v>12</v>
      </c>
      <c r="AR25" s="40"/>
      <c r="AV25" s="4">
        <v>159</v>
      </c>
      <c r="AX25" s="35">
        <v>20</v>
      </c>
      <c r="AY25" s="4">
        <v>83</v>
      </c>
      <c r="AZ25" s="36">
        <v>7</v>
      </c>
      <c r="BA25" s="35">
        <v>21.2</v>
      </c>
      <c r="BB25" s="4">
        <v>35</v>
      </c>
      <c r="BE25" s="42"/>
      <c r="BF25" s="58" t="s">
        <v>73</v>
      </c>
      <c r="BG25" s="32"/>
    </row>
    <row r="26" spans="1:59" ht="8.25">
      <c r="A26" s="33">
        <v>35529</v>
      </c>
      <c r="B26" s="44">
        <v>0.625</v>
      </c>
      <c r="C26" s="4">
        <v>100</v>
      </c>
      <c r="D26" s="35">
        <v>6</v>
      </c>
      <c r="E26" s="35">
        <v>1.8</v>
      </c>
      <c r="F26" s="35">
        <v>5.3</v>
      </c>
      <c r="G26" s="4" t="s">
        <v>53</v>
      </c>
      <c r="H26" s="36">
        <v>80</v>
      </c>
      <c r="I26" s="4" t="s">
        <v>54</v>
      </c>
      <c r="J26" s="36">
        <f t="shared" si="0"/>
        <v>41.087999999999994</v>
      </c>
      <c r="K26" s="4" t="s">
        <v>55</v>
      </c>
      <c r="L26" s="4">
        <v>0.8</v>
      </c>
      <c r="M26" s="37">
        <v>100</v>
      </c>
      <c r="N26" s="38">
        <v>194</v>
      </c>
      <c r="O26" s="4">
        <v>112</v>
      </c>
      <c r="P26" s="4">
        <v>82</v>
      </c>
      <c r="Q26" s="4">
        <v>805</v>
      </c>
      <c r="R26" s="4">
        <v>430</v>
      </c>
      <c r="S26" s="4">
        <v>375</v>
      </c>
      <c r="U26" s="40" t="s">
        <v>74</v>
      </c>
      <c r="Y26" s="4">
        <v>399</v>
      </c>
      <c r="AA26" s="4">
        <v>116</v>
      </c>
      <c r="AB26" s="4">
        <v>654</v>
      </c>
      <c r="AC26" s="36">
        <v>7</v>
      </c>
      <c r="AD26" s="35">
        <v>21.5</v>
      </c>
      <c r="AE26" s="4">
        <v>972</v>
      </c>
      <c r="AF26" s="4">
        <v>487</v>
      </c>
      <c r="AG26" s="4">
        <v>5</v>
      </c>
      <c r="AJ26" s="42">
        <v>3</v>
      </c>
      <c r="AK26" s="38">
        <v>18</v>
      </c>
      <c r="AL26" s="4">
        <v>17</v>
      </c>
      <c r="AM26" s="4">
        <v>1</v>
      </c>
      <c r="AN26" s="4">
        <v>625</v>
      </c>
      <c r="AO26" s="4">
        <v>395</v>
      </c>
      <c r="AP26" s="4">
        <v>230</v>
      </c>
      <c r="AR26" s="40" t="s">
        <v>75</v>
      </c>
      <c r="AV26" s="4">
        <v>216</v>
      </c>
      <c r="AX26" s="35">
        <v>14</v>
      </c>
      <c r="AY26" s="4">
        <v>71</v>
      </c>
      <c r="AZ26" s="36">
        <v>7</v>
      </c>
      <c r="BA26" s="35">
        <v>21.5</v>
      </c>
      <c r="BB26" s="4">
        <v>26</v>
      </c>
      <c r="BE26" s="42">
        <v>0.8</v>
      </c>
      <c r="BF26" s="58" t="s">
        <v>76</v>
      </c>
      <c r="BG26" s="32"/>
    </row>
    <row r="27" spans="1:59" ht="8.25">
      <c r="A27" s="33">
        <v>35529</v>
      </c>
      <c r="B27" s="44">
        <v>0.7291666666666666</v>
      </c>
      <c r="C27" s="4">
        <v>100</v>
      </c>
      <c r="D27" s="35">
        <v>6</v>
      </c>
      <c r="E27" s="35">
        <v>1.8</v>
      </c>
      <c r="F27" s="35">
        <v>5.3</v>
      </c>
      <c r="G27" s="4" t="s">
        <v>53</v>
      </c>
      <c r="H27" s="36">
        <v>80</v>
      </c>
      <c r="I27" s="4" t="s">
        <v>54</v>
      </c>
      <c r="J27" s="36">
        <f t="shared" si="0"/>
        <v>41.087999999999994</v>
      </c>
      <c r="K27" s="4" t="s">
        <v>55</v>
      </c>
      <c r="L27" s="4">
        <v>0.8</v>
      </c>
      <c r="M27" s="37">
        <v>100</v>
      </c>
      <c r="N27" s="38">
        <v>210</v>
      </c>
      <c r="O27" s="4">
        <v>156</v>
      </c>
      <c r="P27" s="4">
        <v>54</v>
      </c>
      <c r="U27" s="40"/>
      <c r="AA27" s="4">
        <v>110</v>
      </c>
      <c r="AB27" s="4">
        <v>592</v>
      </c>
      <c r="AC27" s="36">
        <v>7</v>
      </c>
      <c r="AD27" s="35">
        <v>20.6</v>
      </c>
      <c r="AE27" s="4">
        <v>850</v>
      </c>
      <c r="AF27" s="4">
        <v>426</v>
      </c>
      <c r="AG27" s="4">
        <v>5</v>
      </c>
      <c r="AK27" s="38">
        <v>32</v>
      </c>
      <c r="AL27" s="4">
        <v>16</v>
      </c>
      <c r="AM27" s="4">
        <v>16</v>
      </c>
      <c r="AR27" s="40"/>
      <c r="AX27" s="35">
        <v>14</v>
      </c>
      <c r="AY27" s="4">
        <v>78</v>
      </c>
      <c r="AZ27" s="36">
        <v>7</v>
      </c>
      <c r="BA27" s="35">
        <v>20.9</v>
      </c>
      <c r="BB27" s="4">
        <v>30</v>
      </c>
      <c r="BE27" s="42"/>
      <c r="BF27" s="58" t="s">
        <v>77</v>
      </c>
      <c r="BG27" s="32"/>
    </row>
    <row r="28" spans="1:59" ht="16.5">
      <c r="A28" s="33">
        <v>35530</v>
      </c>
      <c r="B28" s="44">
        <v>0.4583333333333333</v>
      </c>
      <c r="C28" s="4">
        <v>100</v>
      </c>
      <c r="D28" s="35">
        <v>6</v>
      </c>
      <c r="E28" s="35">
        <v>1.8</v>
      </c>
      <c r="F28" s="35">
        <v>5.3</v>
      </c>
      <c r="G28" s="4" t="s">
        <v>53</v>
      </c>
      <c r="H28" s="36">
        <v>80</v>
      </c>
      <c r="I28" s="4" t="s">
        <v>54</v>
      </c>
      <c r="J28" s="36">
        <f t="shared" si="0"/>
        <v>41.087999999999994</v>
      </c>
      <c r="K28" s="4" t="s">
        <v>55</v>
      </c>
      <c r="L28" s="4">
        <v>0.8</v>
      </c>
      <c r="M28" s="37">
        <v>100</v>
      </c>
      <c r="N28" s="38">
        <v>746</v>
      </c>
      <c r="O28" s="4">
        <v>222</v>
      </c>
      <c r="P28" s="4">
        <v>524</v>
      </c>
      <c r="U28" s="40"/>
      <c r="Y28" s="4">
        <v>475</v>
      </c>
      <c r="AA28" s="4">
        <v>328</v>
      </c>
      <c r="AB28" s="4">
        <v>1864</v>
      </c>
      <c r="AC28" s="36">
        <v>7</v>
      </c>
      <c r="AD28" s="35">
        <v>19.1</v>
      </c>
      <c r="AE28" s="4">
        <v>747</v>
      </c>
      <c r="AF28" s="4">
        <v>374</v>
      </c>
      <c r="AG28" s="4">
        <v>2</v>
      </c>
      <c r="AK28" s="38">
        <v>17</v>
      </c>
      <c r="AL28" s="4">
        <v>11</v>
      </c>
      <c r="AM28" s="4">
        <v>6</v>
      </c>
      <c r="AR28" s="40"/>
      <c r="AV28" s="4">
        <v>139</v>
      </c>
      <c r="AX28" s="35">
        <v>7</v>
      </c>
      <c r="AY28" s="4">
        <v>38</v>
      </c>
      <c r="AZ28" s="36">
        <v>7</v>
      </c>
      <c r="BA28" s="35">
        <v>18.4</v>
      </c>
      <c r="BB28" s="4">
        <v>45</v>
      </c>
      <c r="BE28" s="42"/>
      <c r="BF28" s="43" t="s">
        <v>78</v>
      </c>
      <c r="BG28" s="32"/>
    </row>
    <row r="29" spans="1:59" ht="16.5">
      <c r="A29" s="33">
        <v>35530</v>
      </c>
      <c r="B29" s="44">
        <v>0.625</v>
      </c>
      <c r="C29" s="4">
        <v>100</v>
      </c>
      <c r="D29" s="35">
        <v>6</v>
      </c>
      <c r="E29" s="35">
        <v>1.8</v>
      </c>
      <c r="F29" s="35">
        <v>5.3</v>
      </c>
      <c r="G29" s="4" t="s">
        <v>53</v>
      </c>
      <c r="H29" s="36">
        <v>80</v>
      </c>
      <c r="I29" s="4" t="s">
        <v>54</v>
      </c>
      <c r="J29" s="36">
        <f t="shared" si="0"/>
        <v>41.087999999999994</v>
      </c>
      <c r="K29" s="4" t="s">
        <v>55</v>
      </c>
      <c r="L29" s="4">
        <v>0.8</v>
      </c>
      <c r="M29" s="37">
        <v>100</v>
      </c>
      <c r="N29" s="38">
        <v>443</v>
      </c>
      <c r="O29" s="4">
        <v>190</v>
      </c>
      <c r="P29" s="4">
        <v>640</v>
      </c>
      <c r="Q29" s="4">
        <v>1125</v>
      </c>
      <c r="R29" s="4">
        <v>875</v>
      </c>
      <c r="S29" s="4">
        <v>250</v>
      </c>
      <c r="U29" s="40" t="s">
        <v>79</v>
      </c>
      <c r="V29" s="36">
        <v>18.48</v>
      </c>
      <c r="Y29" s="4">
        <v>369</v>
      </c>
      <c r="AA29" s="4">
        <v>212</v>
      </c>
      <c r="AB29" s="4">
        <v>1134</v>
      </c>
      <c r="AC29" s="36">
        <v>7</v>
      </c>
      <c r="AD29" s="35">
        <v>19.4</v>
      </c>
      <c r="AE29" s="4">
        <v>915</v>
      </c>
      <c r="AF29" s="4">
        <v>408</v>
      </c>
      <c r="AG29" s="4">
        <v>4</v>
      </c>
      <c r="AJ29" s="42">
        <v>5</v>
      </c>
      <c r="AK29" s="38">
        <v>21</v>
      </c>
      <c r="AL29" s="4">
        <v>16</v>
      </c>
      <c r="AM29" s="4">
        <v>5</v>
      </c>
      <c r="AN29" s="4">
        <v>640</v>
      </c>
      <c r="AO29" s="4">
        <v>230</v>
      </c>
      <c r="AP29" s="4">
        <v>410</v>
      </c>
      <c r="AR29" s="40" t="s">
        <v>80</v>
      </c>
      <c r="AV29" s="4">
        <v>142</v>
      </c>
      <c r="AX29" s="35">
        <v>10</v>
      </c>
      <c r="AY29" s="4">
        <v>45</v>
      </c>
      <c r="AZ29" s="36">
        <v>7</v>
      </c>
      <c r="BA29" s="35">
        <v>19.4</v>
      </c>
      <c r="BB29" s="4">
        <v>39</v>
      </c>
      <c r="BE29" s="42">
        <v>0.8</v>
      </c>
      <c r="BF29" s="58" t="s">
        <v>81</v>
      </c>
      <c r="BG29" s="32"/>
    </row>
    <row r="30" spans="1:59" ht="16.5">
      <c r="A30" s="33">
        <v>35530</v>
      </c>
      <c r="B30" s="44">
        <v>0.75</v>
      </c>
      <c r="C30" s="4">
        <v>100</v>
      </c>
      <c r="D30" s="35">
        <v>6</v>
      </c>
      <c r="E30" s="35">
        <v>1.8</v>
      </c>
      <c r="F30" s="35">
        <v>5.3</v>
      </c>
      <c r="G30" s="4" t="s">
        <v>53</v>
      </c>
      <c r="H30" s="36">
        <v>80</v>
      </c>
      <c r="I30" s="4" t="s">
        <v>54</v>
      </c>
      <c r="J30" s="36">
        <f t="shared" si="0"/>
        <v>41.087999999999994</v>
      </c>
      <c r="K30" s="4" t="s">
        <v>55</v>
      </c>
      <c r="L30" s="4">
        <v>0.8</v>
      </c>
      <c r="M30" s="37">
        <v>100</v>
      </c>
      <c r="N30" s="38">
        <v>310</v>
      </c>
      <c r="O30" s="4">
        <v>153</v>
      </c>
      <c r="P30" s="4">
        <v>157</v>
      </c>
      <c r="U30" s="40"/>
      <c r="AA30" s="4">
        <v>153</v>
      </c>
      <c r="AB30" s="4">
        <v>828</v>
      </c>
      <c r="AC30" s="36">
        <v>7</v>
      </c>
      <c r="AD30" s="35">
        <v>18.4</v>
      </c>
      <c r="AE30" s="4">
        <v>860</v>
      </c>
      <c r="AF30" s="4">
        <v>431</v>
      </c>
      <c r="AG30" s="4">
        <v>4</v>
      </c>
      <c r="AK30" s="38">
        <v>21</v>
      </c>
      <c r="AL30" s="4">
        <v>16</v>
      </c>
      <c r="AM30" s="4">
        <v>5</v>
      </c>
      <c r="AR30" s="40"/>
      <c r="AX30" s="35">
        <v>14</v>
      </c>
      <c r="AY30" s="4">
        <v>71</v>
      </c>
      <c r="AZ30" s="36">
        <v>7</v>
      </c>
      <c r="BA30" s="35">
        <v>18.4</v>
      </c>
      <c r="BB30" s="4">
        <v>28</v>
      </c>
      <c r="BE30" s="42"/>
      <c r="BF30" s="43" t="s">
        <v>82</v>
      </c>
      <c r="BG30" s="32"/>
    </row>
    <row r="31" spans="1:59" ht="16.5">
      <c r="A31" s="33" t="s">
        <v>83</v>
      </c>
      <c r="B31" s="44" t="s">
        <v>84</v>
      </c>
      <c r="C31" s="4">
        <v>100</v>
      </c>
      <c r="D31" s="35">
        <v>6</v>
      </c>
      <c r="E31" s="35">
        <v>1.8</v>
      </c>
      <c r="F31" s="35">
        <v>5.3</v>
      </c>
      <c r="G31" s="4" t="s">
        <v>53</v>
      </c>
      <c r="H31" s="36">
        <v>80</v>
      </c>
      <c r="I31" s="4" t="s">
        <v>54</v>
      </c>
      <c r="J31" s="36">
        <f t="shared" si="0"/>
        <v>41.087999999999994</v>
      </c>
      <c r="K31" s="4" t="s">
        <v>55</v>
      </c>
      <c r="L31" s="4">
        <v>0.8</v>
      </c>
      <c r="M31" s="37">
        <v>100</v>
      </c>
      <c r="N31" s="59">
        <v>365</v>
      </c>
      <c r="T31" s="39">
        <v>29</v>
      </c>
      <c r="U31" s="40"/>
      <c r="AK31" s="59">
        <v>29</v>
      </c>
      <c r="AQ31" s="112">
        <v>0.8</v>
      </c>
      <c r="AR31" s="40"/>
      <c r="BE31" s="42"/>
      <c r="BF31" s="60" t="s">
        <v>85</v>
      </c>
      <c r="BG31" s="32"/>
    </row>
    <row r="32" spans="1:59" ht="8.25">
      <c r="A32" s="33">
        <v>35535</v>
      </c>
      <c r="B32" s="44">
        <v>0.3958333333333333</v>
      </c>
      <c r="C32" s="4">
        <v>120</v>
      </c>
      <c r="D32" s="35">
        <v>5</v>
      </c>
      <c r="E32" s="35">
        <v>1.8</v>
      </c>
      <c r="F32" s="35">
        <v>5.3</v>
      </c>
      <c r="G32" s="4" t="s">
        <v>53</v>
      </c>
      <c r="H32" s="36">
        <v>90</v>
      </c>
      <c r="I32" s="4" t="s">
        <v>54</v>
      </c>
      <c r="J32" s="36">
        <f t="shared" si="0"/>
        <v>46.224</v>
      </c>
      <c r="K32" s="4" t="s">
        <v>55</v>
      </c>
      <c r="L32" s="4">
        <v>0.8</v>
      </c>
      <c r="M32" s="37">
        <v>120</v>
      </c>
      <c r="N32" s="38">
        <v>66</v>
      </c>
      <c r="O32" s="4">
        <v>40</v>
      </c>
      <c r="P32" s="4">
        <v>26</v>
      </c>
      <c r="U32" s="40"/>
      <c r="X32" s="36">
        <v>5.97</v>
      </c>
      <c r="Y32" s="4">
        <v>581</v>
      </c>
      <c r="AA32" s="4">
        <v>127</v>
      </c>
      <c r="AB32" s="4">
        <v>832</v>
      </c>
      <c r="AC32" s="36">
        <v>7.41</v>
      </c>
      <c r="AD32" s="35">
        <v>18.9</v>
      </c>
      <c r="AE32" s="4">
        <v>964</v>
      </c>
      <c r="AF32" s="4">
        <v>483</v>
      </c>
      <c r="AG32" s="4">
        <v>7</v>
      </c>
      <c r="AK32" s="38">
        <v>29</v>
      </c>
      <c r="AL32" s="4">
        <v>19</v>
      </c>
      <c r="AM32" s="4">
        <v>10</v>
      </c>
      <c r="AR32" s="40"/>
      <c r="AU32" s="36">
        <v>2.18</v>
      </c>
      <c r="AV32" s="4">
        <v>203</v>
      </c>
      <c r="AX32" s="35">
        <v>13</v>
      </c>
      <c r="AY32" s="4">
        <v>72</v>
      </c>
      <c r="AZ32" s="36">
        <v>7.66</v>
      </c>
      <c r="BA32" s="35">
        <v>19.3</v>
      </c>
      <c r="BB32" s="4">
        <v>37</v>
      </c>
      <c r="BE32" s="42"/>
      <c r="BF32" s="43"/>
      <c r="BG32" s="32"/>
    </row>
    <row r="33" spans="1:59" ht="8.25">
      <c r="A33" s="33">
        <v>35535</v>
      </c>
      <c r="B33" s="44">
        <v>0.7291666666666666</v>
      </c>
      <c r="C33" s="4">
        <v>120</v>
      </c>
      <c r="D33" s="35">
        <v>5</v>
      </c>
      <c r="E33" s="35">
        <v>1.8</v>
      </c>
      <c r="F33" s="35">
        <v>5.3</v>
      </c>
      <c r="G33" s="4" t="s">
        <v>53</v>
      </c>
      <c r="H33" s="36">
        <v>90</v>
      </c>
      <c r="I33" s="4" t="s">
        <v>54</v>
      </c>
      <c r="J33" s="36">
        <f t="shared" si="0"/>
        <v>46.224</v>
      </c>
      <c r="K33" s="4" t="s">
        <v>55</v>
      </c>
      <c r="L33" s="4">
        <v>0.8</v>
      </c>
      <c r="M33" s="37">
        <v>120</v>
      </c>
      <c r="N33" s="38">
        <v>220</v>
      </c>
      <c r="O33" s="4">
        <v>168</v>
      </c>
      <c r="P33" s="4">
        <v>52</v>
      </c>
      <c r="U33" s="40"/>
      <c r="AA33" s="4">
        <v>130</v>
      </c>
      <c r="AB33" s="4">
        <v>909</v>
      </c>
      <c r="AC33" s="36">
        <v>7.14</v>
      </c>
      <c r="AD33" s="35">
        <v>21.1</v>
      </c>
      <c r="AE33" s="4">
        <v>914</v>
      </c>
      <c r="AF33" s="4">
        <v>460</v>
      </c>
      <c r="AG33" s="4">
        <v>7</v>
      </c>
      <c r="AK33" s="38">
        <v>31</v>
      </c>
      <c r="AL33" s="4">
        <v>19</v>
      </c>
      <c r="AM33" s="4">
        <v>12</v>
      </c>
      <c r="AR33" s="40"/>
      <c r="AX33" s="35">
        <v>13</v>
      </c>
      <c r="AY33" s="4">
        <v>94</v>
      </c>
      <c r="AZ33" s="36">
        <v>6.89</v>
      </c>
      <c r="BA33" s="35">
        <v>21.4</v>
      </c>
      <c r="BB33" s="4">
        <v>34</v>
      </c>
      <c r="BE33" s="42"/>
      <c r="BF33" s="43"/>
      <c r="BG33" s="32"/>
    </row>
    <row r="34" spans="1:59" ht="8.25">
      <c r="A34" s="33">
        <v>35536</v>
      </c>
      <c r="B34" s="44">
        <v>0.375</v>
      </c>
      <c r="C34" s="4">
        <v>120</v>
      </c>
      <c r="D34" s="35">
        <v>5</v>
      </c>
      <c r="E34" s="35">
        <v>1.8</v>
      </c>
      <c r="F34" s="35">
        <v>5.3</v>
      </c>
      <c r="G34" s="4" t="s">
        <v>53</v>
      </c>
      <c r="H34" s="36">
        <v>90</v>
      </c>
      <c r="I34" s="4" t="s">
        <v>54</v>
      </c>
      <c r="J34" s="36">
        <f t="shared" si="0"/>
        <v>46.224</v>
      </c>
      <c r="K34" s="4" t="s">
        <v>55</v>
      </c>
      <c r="L34" s="4">
        <v>0.8</v>
      </c>
      <c r="M34" s="37">
        <v>120</v>
      </c>
      <c r="N34" s="38">
        <v>186</v>
      </c>
      <c r="O34" s="4">
        <v>128</v>
      </c>
      <c r="P34" s="4">
        <v>58</v>
      </c>
      <c r="U34" s="40"/>
      <c r="V34" s="36">
        <v>21.84</v>
      </c>
      <c r="X34" s="36">
        <v>5.26</v>
      </c>
      <c r="Y34" s="4">
        <v>344</v>
      </c>
      <c r="AA34" s="4">
        <v>118</v>
      </c>
      <c r="AB34" s="4">
        <v>630</v>
      </c>
      <c r="AC34" s="36">
        <v>7</v>
      </c>
      <c r="AD34" s="35">
        <v>19.6</v>
      </c>
      <c r="AE34" s="4">
        <v>1018</v>
      </c>
      <c r="AF34" s="4">
        <v>510</v>
      </c>
      <c r="AG34" s="4">
        <v>5</v>
      </c>
      <c r="AK34" s="38">
        <v>22</v>
      </c>
      <c r="AL34" s="4">
        <v>11</v>
      </c>
      <c r="AM34" s="4">
        <v>11</v>
      </c>
      <c r="AR34" s="40"/>
      <c r="AS34" s="36">
        <v>21</v>
      </c>
      <c r="AU34" s="36">
        <v>0.53</v>
      </c>
      <c r="AV34" s="4">
        <v>94</v>
      </c>
      <c r="AX34" s="35">
        <v>13</v>
      </c>
      <c r="AY34" s="4">
        <v>73</v>
      </c>
      <c r="AZ34" s="36">
        <v>7</v>
      </c>
      <c r="BA34" s="35">
        <v>19.5</v>
      </c>
      <c r="BB34" s="4">
        <v>22</v>
      </c>
      <c r="BE34" s="42"/>
      <c r="BF34" s="43" t="s">
        <v>86</v>
      </c>
      <c r="BG34" s="32"/>
    </row>
    <row r="35" spans="1:59" ht="8.25">
      <c r="A35" s="33">
        <v>35536</v>
      </c>
      <c r="B35" s="44">
        <v>0.5833333333333334</v>
      </c>
      <c r="C35" s="4">
        <v>120</v>
      </c>
      <c r="D35" s="35">
        <v>5</v>
      </c>
      <c r="E35" s="35">
        <v>1.8</v>
      </c>
      <c r="F35" s="35">
        <v>5.3</v>
      </c>
      <c r="G35" s="4" t="s">
        <v>53</v>
      </c>
      <c r="H35" s="36">
        <v>90</v>
      </c>
      <c r="I35" s="4" t="s">
        <v>54</v>
      </c>
      <c r="J35" s="36">
        <f t="shared" si="0"/>
        <v>46.224</v>
      </c>
      <c r="K35" s="4" t="s">
        <v>55</v>
      </c>
      <c r="L35" s="4">
        <v>0.8</v>
      </c>
      <c r="M35" s="37">
        <v>120</v>
      </c>
      <c r="N35" s="59">
        <v>188</v>
      </c>
      <c r="O35" s="4">
        <v>144</v>
      </c>
      <c r="P35" s="4">
        <v>42</v>
      </c>
      <c r="T35" s="39">
        <v>9</v>
      </c>
      <c r="U35" s="40"/>
      <c r="AA35" s="4">
        <v>118</v>
      </c>
      <c r="AK35" s="59">
        <v>15</v>
      </c>
      <c r="AL35" s="4">
        <v>9</v>
      </c>
      <c r="AM35" s="4">
        <v>7</v>
      </c>
      <c r="AQ35" s="112">
        <v>1</v>
      </c>
      <c r="AR35" s="40"/>
      <c r="AX35" s="35">
        <v>8</v>
      </c>
      <c r="BE35" s="42"/>
      <c r="BF35" s="60" t="s">
        <v>87</v>
      </c>
      <c r="BG35" s="32"/>
    </row>
    <row r="36" spans="1:59" ht="24.75">
      <c r="A36" s="33">
        <v>35536</v>
      </c>
      <c r="B36" s="44">
        <v>0.625</v>
      </c>
      <c r="C36" s="4">
        <v>120</v>
      </c>
      <c r="D36" s="35">
        <v>5</v>
      </c>
      <c r="E36" s="35">
        <v>1.8</v>
      </c>
      <c r="F36" s="35">
        <v>5.3</v>
      </c>
      <c r="G36" s="4" t="s">
        <v>53</v>
      </c>
      <c r="H36" s="36">
        <v>90</v>
      </c>
      <c r="I36" s="4" t="s">
        <v>54</v>
      </c>
      <c r="J36" s="36">
        <f t="shared" si="0"/>
        <v>46.224</v>
      </c>
      <c r="K36" s="4" t="s">
        <v>55</v>
      </c>
      <c r="L36" s="4">
        <v>0.8</v>
      </c>
      <c r="M36" s="37">
        <v>120</v>
      </c>
      <c r="N36" s="38">
        <v>210</v>
      </c>
      <c r="O36" s="4">
        <v>154</v>
      </c>
      <c r="P36" s="4">
        <v>56</v>
      </c>
      <c r="Q36" s="4">
        <v>1020</v>
      </c>
      <c r="R36" s="4">
        <v>495</v>
      </c>
      <c r="S36" s="4">
        <v>525</v>
      </c>
      <c r="U36" s="40" t="s">
        <v>88</v>
      </c>
      <c r="V36" s="36">
        <v>23.52</v>
      </c>
      <c r="W36" s="36">
        <v>4.59</v>
      </c>
      <c r="X36" s="36">
        <v>4.23</v>
      </c>
      <c r="Y36" s="4">
        <v>474</v>
      </c>
      <c r="AA36" s="4">
        <v>133</v>
      </c>
      <c r="AB36" s="4">
        <v>716</v>
      </c>
      <c r="AC36" s="36">
        <v>7</v>
      </c>
      <c r="AD36" s="35">
        <v>21.2</v>
      </c>
      <c r="AE36" s="4">
        <v>1090</v>
      </c>
      <c r="AF36" s="4">
        <v>547</v>
      </c>
      <c r="AG36" s="4">
        <v>3</v>
      </c>
      <c r="AJ36" s="42">
        <v>10</v>
      </c>
      <c r="AK36" s="38">
        <v>39</v>
      </c>
      <c r="AL36" s="4">
        <v>27</v>
      </c>
      <c r="AM36" s="4">
        <v>12</v>
      </c>
      <c r="AN36" s="4">
        <v>720</v>
      </c>
      <c r="AO36" s="4">
        <v>510</v>
      </c>
      <c r="AP36" s="4">
        <v>210</v>
      </c>
      <c r="AR36" s="40" t="s">
        <v>89</v>
      </c>
      <c r="AS36" s="36">
        <v>21.28</v>
      </c>
      <c r="AT36" s="36">
        <v>1.1</v>
      </c>
      <c r="AU36" s="36">
        <v>0.77</v>
      </c>
      <c r="AV36" s="4">
        <v>175</v>
      </c>
      <c r="AX36" s="35">
        <v>16</v>
      </c>
      <c r="AY36" s="4">
        <v>76</v>
      </c>
      <c r="AZ36" s="36">
        <v>7</v>
      </c>
      <c r="BA36" s="35">
        <v>21</v>
      </c>
      <c r="BB36" s="4">
        <v>19</v>
      </c>
      <c r="BE36" s="42">
        <v>1.6</v>
      </c>
      <c r="BF36" s="43" t="s">
        <v>90</v>
      </c>
      <c r="BG36" s="32"/>
    </row>
    <row r="37" spans="1:59" ht="8.25">
      <c r="A37" s="33">
        <v>35536</v>
      </c>
      <c r="B37" s="44">
        <v>0.6666666666666666</v>
      </c>
      <c r="C37" s="4">
        <v>120</v>
      </c>
      <c r="D37" s="35">
        <v>5</v>
      </c>
      <c r="E37" s="35">
        <v>1.8</v>
      </c>
      <c r="F37" s="35">
        <v>5.3</v>
      </c>
      <c r="G37" s="4" t="s">
        <v>53</v>
      </c>
      <c r="H37" s="36">
        <v>90</v>
      </c>
      <c r="I37" s="4" t="s">
        <v>54</v>
      </c>
      <c r="J37" s="36">
        <f t="shared" si="0"/>
        <v>46.224</v>
      </c>
      <c r="K37" s="4" t="s">
        <v>55</v>
      </c>
      <c r="L37" s="4">
        <v>0.8</v>
      </c>
      <c r="M37" s="37">
        <v>120</v>
      </c>
      <c r="N37" s="38">
        <v>212</v>
      </c>
      <c r="O37" s="4">
        <v>162</v>
      </c>
      <c r="P37" s="4">
        <v>50</v>
      </c>
      <c r="U37" s="40"/>
      <c r="AA37" s="4">
        <v>123</v>
      </c>
      <c r="AK37" s="59">
        <v>27</v>
      </c>
      <c r="AL37" s="4">
        <v>19</v>
      </c>
      <c r="AM37" s="4">
        <v>8</v>
      </c>
      <c r="AQ37" s="112">
        <v>1.8</v>
      </c>
      <c r="AR37" s="40"/>
      <c r="AX37" s="35">
        <v>16</v>
      </c>
      <c r="BE37" s="42"/>
      <c r="BF37" s="43"/>
      <c r="BG37" s="32"/>
    </row>
    <row r="38" spans="1:59" ht="8.25">
      <c r="A38" s="33">
        <v>35536</v>
      </c>
      <c r="B38" s="44">
        <v>0.7083333333333334</v>
      </c>
      <c r="C38" s="4">
        <v>120</v>
      </c>
      <c r="D38" s="35">
        <v>5</v>
      </c>
      <c r="E38" s="35">
        <v>1.8</v>
      </c>
      <c r="F38" s="35">
        <v>5.3</v>
      </c>
      <c r="G38" s="4" t="s">
        <v>53</v>
      </c>
      <c r="H38" s="36">
        <v>90</v>
      </c>
      <c r="I38" s="4" t="s">
        <v>54</v>
      </c>
      <c r="J38" s="36">
        <f t="shared" si="0"/>
        <v>46.224</v>
      </c>
      <c r="K38" s="4" t="s">
        <v>55</v>
      </c>
      <c r="L38" s="4">
        <v>0.8</v>
      </c>
      <c r="M38" s="37">
        <v>120</v>
      </c>
      <c r="N38" s="38">
        <v>182</v>
      </c>
      <c r="O38" s="4">
        <v>142</v>
      </c>
      <c r="P38" s="4">
        <v>40</v>
      </c>
      <c r="U38" s="40"/>
      <c r="AA38" s="4">
        <v>110</v>
      </c>
      <c r="AK38" s="38">
        <v>18</v>
      </c>
      <c r="AL38" s="4">
        <v>16</v>
      </c>
      <c r="AM38" s="4">
        <v>2</v>
      </c>
      <c r="AR38" s="40"/>
      <c r="AX38" s="35">
        <v>10</v>
      </c>
      <c r="BE38" s="42"/>
      <c r="BF38" s="43"/>
      <c r="BG38" s="32"/>
    </row>
    <row r="39" spans="1:59" ht="16.5">
      <c r="A39" s="33">
        <v>35536</v>
      </c>
      <c r="B39" s="44">
        <v>0.75</v>
      </c>
      <c r="C39" s="4">
        <v>120</v>
      </c>
      <c r="D39" s="35">
        <v>5</v>
      </c>
      <c r="E39" s="35">
        <v>1.8</v>
      </c>
      <c r="F39" s="35">
        <v>5.3</v>
      </c>
      <c r="G39" s="4" t="s">
        <v>53</v>
      </c>
      <c r="H39" s="36">
        <v>90</v>
      </c>
      <c r="I39" s="4" t="s">
        <v>54</v>
      </c>
      <c r="J39" s="36">
        <f t="shared" si="0"/>
        <v>46.224</v>
      </c>
      <c r="K39" s="4" t="s">
        <v>55</v>
      </c>
      <c r="L39" s="4">
        <v>0.8</v>
      </c>
      <c r="M39" s="37">
        <v>120</v>
      </c>
      <c r="N39" s="38">
        <v>208</v>
      </c>
      <c r="O39" s="4">
        <v>162</v>
      </c>
      <c r="P39" s="4">
        <v>46</v>
      </c>
      <c r="T39" s="39">
        <v>23</v>
      </c>
      <c r="U39" s="40"/>
      <c r="AA39" s="4">
        <v>125</v>
      </c>
      <c r="AB39" s="4">
        <v>844</v>
      </c>
      <c r="AC39" s="36">
        <v>7.78</v>
      </c>
      <c r="AD39" s="35">
        <v>19.8</v>
      </c>
      <c r="AE39" s="4">
        <v>967</v>
      </c>
      <c r="AF39" s="4">
        <v>486</v>
      </c>
      <c r="AG39" s="4">
        <v>4</v>
      </c>
      <c r="AK39" s="59">
        <v>19</v>
      </c>
      <c r="AL39" s="4">
        <v>15</v>
      </c>
      <c r="AM39" s="4">
        <v>4</v>
      </c>
      <c r="AQ39" s="112">
        <v>1.2</v>
      </c>
      <c r="AR39" s="40"/>
      <c r="AX39" s="35">
        <v>15</v>
      </c>
      <c r="AY39" s="4">
        <v>85</v>
      </c>
      <c r="AZ39" s="36">
        <v>7.69</v>
      </c>
      <c r="BA39" s="35">
        <v>20.1</v>
      </c>
      <c r="BB39" s="4">
        <v>28</v>
      </c>
      <c r="BE39" s="42"/>
      <c r="BF39" s="43" t="s">
        <v>91</v>
      </c>
      <c r="BG39" s="32"/>
    </row>
    <row r="40" spans="1:59" ht="8.25">
      <c r="A40" s="33">
        <v>35536</v>
      </c>
      <c r="B40" s="44">
        <v>0.7916666666666666</v>
      </c>
      <c r="C40" s="4">
        <v>120</v>
      </c>
      <c r="D40" s="35">
        <v>5</v>
      </c>
      <c r="E40" s="35">
        <v>1.8</v>
      </c>
      <c r="F40" s="35">
        <v>5.3</v>
      </c>
      <c r="G40" s="4" t="s">
        <v>53</v>
      </c>
      <c r="H40" s="36">
        <v>90</v>
      </c>
      <c r="I40" s="4" t="s">
        <v>54</v>
      </c>
      <c r="J40" s="36">
        <f t="shared" si="0"/>
        <v>46.224</v>
      </c>
      <c r="K40" s="4" t="s">
        <v>55</v>
      </c>
      <c r="L40" s="4">
        <v>0.8</v>
      </c>
      <c r="M40" s="37">
        <v>120</v>
      </c>
      <c r="N40" s="38">
        <v>250</v>
      </c>
      <c r="O40" s="4">
        <v>184</v>
      </c>
      <c r="P40" s="4">
        <v>66</v>
      </c>
      <c r="U40" s="40"/>
      <c r="AA40" s="4">
        <v>133</v>
      </c>
      <c r="AK40" s="38">
        <v>5</v>
      </c>
      <c r="AL40" s="4">
        <v>3</v>
      </c>
      <c r="AM40" s="4">
        <v>2</v>
      </c>
      <c r="AR40" s="40"/>
      <c r="AX40" s="35">
        <v>17</v>
      </c>
      <c r="BE40" s="42"/>
      <c r="BF40" s="43"/>
      <c r="BG40" s="32"/>
    </row>
    <row r="41" spans="1:59" ht="8.25">
      <c r="A41" s="33">
        <v>35536</v>
      </c>
      <c r="B41" s="44">
        <v>0.8333333333333334</v>
      </c>
      <c r="C41" s="4">
        <v>120</v>
      </c>
      <c r="D41" s="35">
        <v>5</v>
      </c>
      <c r="E41" s="35">
        <v>1.8</v>
      </c>
      <c r="F41" s="35">
        <v>5.3</v>
      </c>
      <c r="G41" s="4" t="s">
        <v>53</v>
      </c>
      <c r="H41" s="36">
        <v>90</v>
      </c>
      <c r="I41" s="4" t="s">
        <v>54</v>
      </c>
      <c r="J41" s="36">
        <f t="shared" si="0"/>
        <v>46.224</v>
      </c>
      <c r="K41" s="4" t="s">
        <v>55</v>
      </c>
      <c r="L41" s="4">
        <v>0.8</v>
      </c>
      <c r="M41" s="37">
        <v>120</v>
      </c>
      <c r="N41" s="38">
        <v>254</v>
      </c>
      <c r="O41" s="4">
        <v>192</v>
      </c>
      <c r="P41" s="4">
        <v>62</v>
      </c>
      <c r="U41" s="40"/>
      <c r="AA41" s="4">
        <v>153</v>
      </c>
      <c r="AK41" s="59">
        <v>28</v>
      </c>
      <c r="AL41" s="4">
        <v>23</v>
      </c>
      <c r="AM41" s="4">
        <v>7</v>
      </c>
      <c r="AQ41" s="112">
        <v>1.4</v>
      </c>
      <c r="AR41" s="40"/>
      <c r="AX41" s="35">
        <v>15</v>
      </c>
      <c r="BE41" s="42"/>
      <c r="BF41" s="43"/>
      <c r="BG41" s="32"/>
    </row>
    <row r="42" spans="1:59" ht="8.25">
      <c r="A42" s="33">
        <v>35536</v>
      </c>
      <c r="B42" s="44">
        <v>0.875</v>
      </c>
      <c r="C42" s="4">
        <v>120</v>
      </c>
      <c r="D42" s="35">
        <v>5</v>
      </c>
      <c r="E42" s="35">
        <v>1.8</v>
      </c>
      <c r="F42" s="35">
        <v>5.3</v>
      </c>
      <c r="G42" s="4" t="s">
        <v>53</v>
      </c>
      <c r="H42" s="36">
        <v>90</v>
      </c>
      <c r="I42" s="4" t="s">
        <v>54</v>
      </c>
      <c r="J42" s="36">
        <f t="shared" si="0"/>
        <v>46.224</v>
      </c>
      <c r="K42" s="4" t="s">
        <v>55</v>
      </c>
      <c r="L42" s="4">
        <v>0.8</v>
      </c>
      <c r="M42" s="37">
        <v>120</v>
      </c>
      <c r="N42" s="38">
        <v>286</v>
      </c>
      <c r="O42" s="4">
        <v>210</v>
      </c>
      <c r="P42" s="4">
        <v>76</v>
      </c>
      <c r="U42" s="40"/>
      <c r="AA42" s="4">
        <v>168</v>
      </c>
      <c r="AK42" s="38">
        <v>37</v>
      </c>
      <c r="AL42" s="4">
        <v>23</v>
      </c>
      <c r="AM42" s="4">
        <v>14</v>
      </c>
      <c r="AR42" s="40"/>
      <c r="AX42" s="35">
        <v>14</v>
      </c>
      <c r="BE42" s="42"/>
      <c r="BF42" s="43"/>
      <c r="BG42" s="32"/>
    </row>
    <row r="43" spans="1:59" ht="8.25">
      <c r="A43" s="33">
        <v>35536</v>
      </c>
      <c r="B43" s="44">
        <v>0.9166666666666666</v>
      </c>
      <c r="C43" s="4">
        <v>120</v>
      </c>
      <c r="D43" s="35">
        <v>5</v>
      </c>
      <c r="E43" s="35">
        <v>1.8</v>
      </c>
      <c r="F43" s="35">
        <v>5.3</v>
      </c>
      <c r="G43" s="4" t="s">
        <v>53</v>
      </c>
      <c r="H43" s="36">
        <v>90</v>
      </c>
      <c r="I43" s="4" t="s">
        <v>54</v>
      </c>
      <c r="J43" s="36">
        <f t="shared" si="0"/>
        <v>46.224</v>
      </c>
      <c r="K43" s="4" t="s">
        <v>55</v>
      </c>
      <c r="L43" s="4">
        <v>0.8</v>
      </c>
      <c r="M43" s="37">
        <v>120</v>
      </c>
      <c r="N43" s="38">
        <v>253</v>
      </c>
      <c r="O43" s="4">
        <v>156</v>
      </c>
      <c r="P43" s="4">
        <v>97</v>
      </c>
      <c r="T43" s="39">
        <v>6</v>
      </c>
      <c r="U43" s="40"/>
      <c r="AA43" s="4">
        <v>152</v>
      </c>
      <c r="AK43" s="59">
        <v>37</v>
      </c>
      <c r="AL43" s="4">
        <v>23</v>
      </c>
      <c r="AM43" s="4">
        <v>15</v>
      </c>
      <c r="AQ43" s="112">
        <v>2.1</v>
      </c>
      <c r="AR43" s="40"/>
      <c r="AX43" s="35">
        <v>19</v>
      </c>
      <c r="BE43" s="42"/>
      <c r="BF43" s="43"/>
      <c r="BG43" s="32"/>
    </row>
    <row r="44" spans="1:59" ht="8.25">
      <c r="A44" s="33">
        <v>35536</v>
      </c>
      <c r="B44" s="44">
        <v>0.9583333333333334</v>
      </c>
      <c r="C44" s="4">
        <v>120</v>
      </c>
      <c r="D44" s="35">
        <v>5</v>
      </c>
      <c r="E44" s="35">
        <v>1.8</v>
      </c>
      <c r="F44" s="35">
        <v>5.3</v>
      </c>
      <c r="G44" s="4" t="s">
        <v>53</v>
      </c>
      <c r="H44" s="36">
        <v>90</v>
      </c>
      <c r="I44" s="4" t="s">
        <v>54</v>
      </c>
      <c r="J44" s="36">
        <f t="shared" si="0"/>
        <v>46.224</v>
      </c>
      <c r="K44" s="4" t="s">
        <v>55</v>
      </c>
      <c r="L44" s="4">
        <v>0.8</v>
      </c>
      <c r="M44" s="37">
        <v>120</v>
      </c>
      <c r="N44" s="38">
        <v>277</v>
      </c>
      <c r="O44" s="4">
        <v>207</v>
      </c>
      <c r="P44" s="4">
        <v>70</v>
      </c>
      <c r="U44" s="40"/>
      <c r="AA44" s="4">
        <v>175</v>
      </c>
      <c r="AK44" s="38">
        <v>26</v>
      </c>
      <c r="AL44" s="4">
        <v>16</v>
      </c>
      <c r="AM44" s="4">
        <v>10</v>
      </c>
      <c r="AR44" s="40"/>
      <c r="AX44" s="35">
        <v>13</v>
      </c>
      <c r="BE44" s="42"/>
      <c r="BF44" s="43"/>
      <c r="BG44" s="32"/>
    </row>
    <row r="45" spans="1:59" ht="8.25">
      <c r="A45" s="33">
        <v>35536</v>
      </c>
      <c r="B45" s="44">
        <v>1</v>
      </c>
      <c r="C45" s="4">
        <v>120</v>
      </c>
      <c r="D45" s="35">
        <v>5</v>
      </c>
      <c r="E45" s="35">
        <v>1.8</v>
      </c>
      <c r="F45" s="35">
        <v>5.3</v>
      </c>
      <c r="G45" s="4" t="s">
        <v>53</v>
      </c>
      <c r="H45" s="36">
        <v>90</v>
      </c>
      <c r="I45" s="4" t="s">
        <v>54</v>
      </c>
      <c r="J45" s="36">
        <f t="shared" si="0"/>
        <v>46.224</v>
      </c>
      <c r="K45" s="4" t="s">
        <v>55</v>
      </c>
      <c r="L45" s="4">
        <v>0.8</v>
      </c>
      <c r="M45" s="37">
        <v>120</v>
      </c>
      <c r="N45" s="38">
        <v>783</v>
      </c>
      <c r="O45" s="4">
        <v>520</v>
      </c>
      <c r="P45" s="4">
        <v>263</v>
      </c>
      <c r="U45" s="40"/>
      <c r="AA45" s="4">
        <v>296</v>
      </c>
      <c r="AK45" s="59">
        <v>36</v>
      </c>
      <c r="AL45" s="4">
        <v>30</v>
      </c>
      <c r="AM45" s="4">
        <v>7</v>
      </c>
      <c r="AQ45" s="112">
        <v>1.8</v>
      </c>
      <c r="AR45" s="40"/>
      <c r="AX45" s="35">
        <v>8</v>
      </c>
      <c r="BE45" s="42"/>
      <c r="BF45" s="43"/>
      <c r="BG45" s="32"/>
    </row>
    <row r="46" spans="1:59" ht="8.25">
      <c r="A46" s="33">
        <v>35537</v>
      </c>
      <c r="B46" s="44">
        <v>0.041666666666666664</v>
      </c>
      <c r="C46" s="4">
        <v>120</v>
      </c>
      <c r="D46" s="35">
        <v>5</v>
      </c>
      <c r="E46" s="35">
        <v>1.8</v>
      </c>
      <c r="F46" s="35">
        <v>5.3</v>
      </c>
      <c r="G46" s="4" t="s">
        <v>53</v>
      </c>
      <c r="H46" s="36">
        <v>90</v>
      </c>
      <c r="I46" s="4" t="s">
        <v>54</v>
      </c>
      <c r="J46" s="36">
        <f t="shared" si="0"/>
        <v>46.224</v>
      </c>
      <c r="K46" s="4" t="s">
        <v>55</v>
      </c>
      <c r="L46" s="4">
        <v>0.8</v>
      </c>
      <c r="M46" s="37">
        <v>120</v>
      </c>
      <c r="N46" s="38">
        <v>1077</v>
      </c>
      <c r="O46" s="4">
        <v>684</v>
      </c>
      <c r="P46" s="4">
        <v>393</v>
      </c>
      <c r="U46" s="40"/>
      <c r="Y46" s="4">
        <v>1284</v>
      </c>
      <c r="AA46" s="4">
        <v>386</v>
      </c>
      <c r="AK46" s="38">
        <v>54</v>
      </c>
      <c r="AL46" s="4">
        <v>38</v>
      </c>
      <c r="AM46" s="4">
        <v>16</v>
      </c>
      <c r="AR46" s="40"/>
      <c r="AV46" s="4">
        <v>188</v>
      </c>
      <c r="AX46" s="35">
        <v>9</v>
      </c>
      <c r="BE46" s="42"/>
      <c r="BF46" s="43"/>
      <c r="BG46" s="32"/>
    </row>
    <row r="47" spans="1:59" ht="8.25">
      <c r="A47" s="33">
        <v>35537</v>
      </c>
      <c r="B47" s="44">
        <v>0.08333333333333333</v>
      </c>
      <c r="C47" s="4">
        <v>120</v>
      </c>
      <c r="D47" s="35">
        <v>5</v>
      </c>
      <c r="E47" s="35">
        <v>1.8</v>
      </c>
      <c r="F47" s="35">
        <v>5.3</v>
      </c>
      <c r="G47" s="4" t="s">
        <v>53</v>
      </c>
      <c r="H47" s="36">
        <v>90</v>
      </c>
      <c r="I47" s="4" t="s">
        <v>54</v>
      </c>
      <c r="J47" s="36">
        <f t="shared" si="0"/>
        <v>46.224</v>
      </c>
      <c r="K47" s="4" t="s">
        <v>55</v>
      </c>
      <c r="L47" s="4">
        <v>0.8</v>
      </c>
      <c r="M47" s="37">
        <v>120</v>
      </c>
      <c r="N47" s="59">
        <v>979</v>
      </c>
      <c r="O47" s="4">
        <v>565</v>
      </c>
      <c r="P47" s="4">
        <v>414</v>
      </c>
      <c r="T47" s="39">
        <v>95</v>
      </c>
      <c r="U47" s="40"/>
      <c r="AA47" s="4">
        <v>366</v>
      </c>
      <c r="AK47" s="59">
        <v>55</v>
      </c>
      <c r="AL47" s="4">
        <v>29</v>
      </c>
      <c r="AM47" s="4">
        <v>32</v>
      </c>
      <c r="AQ47" s="112">
        <v>3.4</v>
      </c>
      <c r="AR47" s="40"/>
      <c r="AX47" s="35">
        <v>11</v>
      </c>
      <c r="BE47" s="42"/>
      <c r="BF47" s="43"/>
      <c r="BG47" s="32"/>
    </row>
    <row r="48" spans="1:59" ht="8.25">
      <c r="A48" s="33">
        <v>35537</v>
      </c>
      <c r="B48" s="44">
        <v>0.125</v>
      </c>
      <c r="C48" s="4">
        <v>120</v>
      </c>
      <c r="D48" s="35">
        <v>55</v>
      </c>
      <c r="E48" s="35">
        <v>1.8</v>
      </c>
      <c r="F48" s="35">
        <v>5.3</v>
      </c>
      <c r="G48" s="4" t="s">
        <v>53</v>
      </c>
      <c r="H48" s="36">
        <v>90</v>
      </c>
      <c r="I48" s="4" t="s">
        <v>54</v>
      </c>
      <c r="J48" s="36">
        <f t="shared" si="0"/>
        <v>46.224</v>
      </c>
      <c r="K48" s="4" t="s">
        <v>55</v>
      </c>
      <c r="L48" s="4">
        <v>0.8</v>
      </c>
      <c r="M48" s="37">
        <v>120</v>
      </c>
      <c r="N48" s="38">
        <v>897</v>
      </c>
      <c r="O48" s="4">
        <v>424</v>
      </c>
      <c r="P48" s="4">
        <v>473</v>
      </c>
      <c r="U48" s="40"/>
      <c r="AA48" s="4">
        <v>323</v>
      </c>
      <c r="AK48" s="38">
        <v>48</v>
      </c>
      <c r="AL48" s="4">
        <v>26</v>
      </c>
      <c r="AM48" s="4">
        <v>22</v>
      </c>
      <c r="AR48" s="40"/>
      <c r="AX48" s="35">
        <v>7</v>
      </c>
      <c r="BE48" s="42"/>
      <c r="BF48" s="43"/>
      <c r="BG48" s="32"/>
    </row>
    <row r="49" spans="1:59" ht="8.25">
      <c r="A49" s="33">
        <v>35537</v>
      </c>
      <c r="B49" s="44">
        <v>0.16666666666666666</v>
      </c>
      <c r="C49" s="4">
        <v>120</v>
      </c>
      <c r="D49" s="35">
        <v>5</v>
      </c>
      <c r="E49" s="35">
        <v>1.8</v>
      </c>
      <c r="F49" s="35">
        <v>5.3</v>
      </c>
      <c r="G49" s="4" t="s">
        <v>53</v>
      </c>
      <c r="H49" s="36">
        <v>90</v>
      </c>
      <c r="I49" s="4" t="s">
        <v>54</v>
      </c>
      <c r="J49" s="36">
        <f t="shared" si="0"/>
        <v>46.224</v>
      </c>
      <c r="K49" s="4" t="s">
        <v>55</v>
      </c>
      <c r="L49" s="4">
        <v>0.8</v>
      </c>
      <c r="M49" s="37">
        <v>120</v>
      </c>
      <c r="N49" s="38">
        <v>1277</v>
      </c>
      <c r="O49" s="4">
        <v>497</v>
      </c>
      <c r="P49" s="4">
        <v>780</v>
      </c>
      <c r="U49" s="40"/>
      <c r="AA49" s="4">
        <v>442</v>
      </c>
      <c r="AK49" s="59">
        <v>48</v>
      </c>
      <c r="AL49" s="4">
        <v>24</v>
      </c>
      <c r="AM49" s="4">
        <v>24</v>
      </c>
      <c r="AQ49" s="112">
        <v>2.6</v>
      </c>
      <c r="AR49" s="40"/>
      <c r="AX49" s="35">
        <v>14</v>
      </c>
      <c r="BE49" s="42"/>
      <c r="BF49" s="43"/>
      <c r="BG49" s="32"/>
    </row>
    <row r="50" spans="1:59" ht="8.25">
      <c r="A50" s="33">
        <v>35537</v>
      </c>
      <c r="B50" s="44">
        <v>0.20833333333333334</v>
      </c>
      <c r="C50" s="4">
        <v>120</v>
      </c>
      <c r="D50" s="35">
        <v>5</v>
      </c>
      <c r="E50" s="35">
        <v>1.8</v>
      </c>
      <c r="F50" s="35">
        <v>5.3</v>
      </c>
      <c r="G50" s="4" t="s">
        <v>53</v>
      </c>
      <c r="H50" s="36">
        <v>90</v>
      </c>
      <c r="I50" s="4" t="s">
        <v>54</v>
      </c>
      <c r="J50" s="36">
        <f t="shared" si="0"/>
        <v>46.224</v>
      </c>
      <c r="K50" s="4" t="s">
        <v>55</v>
      </c>
      <c r="L50" s="4">
        <v>0.8</v>
      </c>
      <c r="M50" s="37">
        <v>120</v>
      </c>
      <c r="N50" s="38">
        <v>993</v>
      </c>
      <c r="O50" s="4">
        <v>340</v>
      </c>
      <c r="P50" s="4">
        <v>653</v>
      </c>
      <c r="U50" s="40"/>
      <c r="AA50" s="4">
        <v>395</v>
      </c>
      <c r="AK50" s="38">
        <v>30</v>
      </c>
      <c r="AL50" s="4">
        <v>20</v>
      </c>
      <c r="AM50" s="4">
        <v>10</v>
      </c>
      <c r="AR50" s="40"/>
      <c r="AX50" s="35">
        <v>15</v>
      </c>
      <c r="BE50" s="42"/>
      <c r="BF50" s="43"/>
      <c r="BG50" s="32"/>
    </row>
    <row r="51" spans="1:59" ht="8.25">
      <c r="A51" s="33">
        <v>35537</v>
      </c>
      <c r="B51" s="44">
        <v>0.25</v>
      </c>
      <c r="C51" s="4">
        <v>120</v>
      </c>
      <c r="D51" s="35">
        <v>5</v>
      </c>
      <c r="E51" s="35">
        <v>1.8</v>
      </c>
      <c r="F51" s="35">
        <v>5.3</v>
      </c>
      <c r="G51" s="4" t="s">
        <v>53</v>
      </c>
      <c r="H51" s="36">
        <v>90</v>
      </c>
      <c r="I51" s="4" t="s">
        <v>54</v>
      </c>
      <c r="J51" s="36">
        <f t="shared" si="0"/>
        <v>46.224</v>
      </c>
      <c r="K51" s="4" t="s">
        <v>55</v>
      </c>
      <c r="L51" s="4">
        <v>0.8</v>
      </c>
      <c r="M51" s="37">
        <v>120</v>
      </c>
      <c r="N51" s="59">
        <v>1097</v>
      </c>
      <c r="O51" s="4">
        <v>683</v>
      </c>
      <c r="P51" s="4">
        <v>414</v>
      </c>
      <c r="T51" s="39">
        <v>98</v>
      </c>
      <c r="U51" s="40"/>
      <c r="AA51" s="4">
        <v>366</v>
      </c>
      <c r="AK51" s="59">
        <v>39</v>
      </c>
      <c r="AL51" s="4">
        <v>26</v>
      </c>
      <c r="AM51" s="4">
        <v>16</v>
      </c>
      <c r="AQ51" s="112">
        <v>2.8</v>
      </c>
      <c r="AR51" s="40"/>
      <c r="AX51" s="35">
        <v>17</v>
      </c>
      <c r="BE51" s="42"/>
      <c r="BF51" s="43"/>
      <c r="BG51" s="32"/>
    </row>
    <row r="52" spans="1:59" ht="8.25">
      <c r="A52" s="33">
        <v>35537</v>
      </c>
      <c r="B52" s="44">
        <v>0.2916666666666667</v>
      </c>
      <c r="C52" s="4">
        <v>120</v>
      </c>
      <c r="D52" s="35">
        <v>5</v>
      </c>
      <c r="E52" s="35">
        <v>1.8</v>
      </c>
      <c r="F52" s="35">
        <v>5.3</v>
      </c>
      <c r="G52" s="4" t="s">
        <v>53</v>
      </c>
      <c r="H52" s="36">
        <v>90</v>
      </c>
      <c r="I52" s="4" t="s">
        <v>54</v>
      </c>
      <c r="J52" s="36">
        <f t="shared" si="0"/>
        <v>46.224</v>
      </c>
      <c r="K52" s="4" t="s">
        <v>55</v>
      </c>
      <c r="L52" s="4">
        <v>0.8</v>
      </c>
      <c r="M52" s="37">
        <v>120</v>
      </c>
      <c r="N52" s="38">
        <v>800</v>
      </c>
      <c r="O52" s="4">
        <v>293</v>
      </c>
      <c r="P52" s="4">
        <v>507</v>
      </c>
      <c r="U52" s="40"/>
      <c r="AA52" s="4">
        <v>261</v>
      </c>
      <c r="AK52" s="38">
        <v>61</v>
      </c>
      <c r="AL52" s="4">
        <v>31</v>
      </c>
      <c r="AM52" s="4">
        <v>30</v>
      </c>
      <c r="AR52" s="40"/>
      <c r="AX52" s="35">
        <v>16</v>
      </c>
      <c r="BE52" s="42"/>
      <c r="BF52" s="43"/>
      <c r="BG52" s="32"/>
    </row>
    <row r="53" spans="1:59" ht="8.25">
      <c r="A53" s="33">
        <v>35537</v>
      </c>
      <c r="B53" s="44">
        <v>0.3333333333333333</v>
      </c>
      <c r="C53" s="4">
        <v>120</v>
      </c>
      <c r="D53" s="35">
        <v>5</v>
      </c>
      <c r="E53" s="35">
        <v>1.8</v>
      </c>
      <c r="F53" s="35">
        <v>5.3</v>
      </c>
      <c r="G53" s="4" t="s">
        <v>53</v>
      </c>
      <c r="H53" s="36">
        <v>90</v>
      </c>
      <c r="I53" s="4" t="s">
        <v>54</v>
      </c>
      <c r="J53" s="36">
        <f t="shared" si="0"/>
        <v>46.224</v>
      </c>
      <c r="K53" s="4" t="s">
        <v>55</v>
      </c>
      <c r="L53" s="4">
        <v>0.8</v>
      </c>
      <c r="M53" s="37">
        <v>120</v>
      </c>
      <c r="N53" s="38">
        <v>803</v>
      </c>
      <c r="O53" s="4">
        <v>310</v>
      </c>
      <c r="P53" s="4">
        <v>493</v>
      </c>
      <c r="U53" s="40"/>
      <c r="AA53" s="4">
        <v>277</v>
      </c>
      <c r="AK53" s="59">
        <v>33</v>
      </c>
      <c r="AL53" s="4">
        <v>19</v>
      </c>
      <c r="AM53" s="4">
        <v>12</v>
      </c>
      <c r="AQ53" s="112">
        <v>1.6</v>
      </c>
      <c r="AR53" s="40"/>
      <c r="AX53" s="35">
        <v>13</v>
      </c>
      <c r="BE53" s="42"/>
      <c r="BF53" s="43"/>
      <c r="BG53" s="32"/>
    </row>
    <row r="54" spans="1:59" ht="8.25">
      <c r="A54" s="33">
        <v>35537</v>
      </c>
      <c r="B54" s="44">
        <v>0.375</v>
      </c>
      <c r="C54" s="4">
        <v>120</v>
      </c>
      <c r="D54" s="35">
        <v>5</v>
      </c>
      <c r="E54" s="35">
        <v>1.8</v>
      </c>
      <c r="F54" s="35">
        <v>5.3</v>
      </c>
      <c r="G54" s="4" t="s">
        <v>53</v>
      </c>
      <c r="H54" s="36">
        <v>90</v>
      </c>
      <c r="I54" s="4" t="s">
        <v>54</v>
      </c>
      <c r="J54" s="36">
        <f t="shared" si="0"/>
        <v>46.224</v>
      </c>
      <c r="K54" s="4" t="s">
        <v>55</v>
      </c>
      <c r="L54" s="4">
        <v>0.8</v>
      </c>
      <c r="M54" s="37">
        <v>120</v>
      </c>
      <c r="N54" s="38">
        <v>588</v>
      </c>
      <c r="O54" s="4">
        <v>246</v>
      </c>
      <c r="P54" s="4">
        <v>342</v>
      </c>
      <c r="U54" s="40"/>
      <c r="AA54" s="4">
        <v>252</v>
      </c>
      <c r="AK54" s="38">
        <v>31</v>
      </c>
      <c r="AL54" s="4">
        <v>23</v>
      </c>
      <c r="AM54" s="4">
        <v>8</v>
      </c>
      <c r="AR54" s="40"/>
      <c r="AV54" s="4">
        <v>84</v>
      </c>
      <c r="AX54" s="35">
        <v>10</v>
      </c>
      <c r="BE54" s="42"/>
      <c r="BF54" s="43"/>
      <c r="BG54" s="32"/>
    </row>
    <row r="55" spans="1:59" ht="8.25">
      <c r="A55" s="33">
        <v>35537</v>
      </c>
      <c r="B55" s="44">
        <v>0.4166666666666667</v>
      </c>
      <c r="C55" s="4">
        <v>120</v>
      </c>
      <c r="D55" s="35">
        <v>5</v>
      </c>
      <c r="E55" s="35">
        <v>1.8</v>
      </c>
      <c r="F55" s="35">
        <v>5.3</v>
      </c>
      <c r="G55" s="4" t="s">
        <v>53</v>
      </c>
      <c r="H55" s="36">
        <v>90</v>
      </c>
      <c r="I55" s="4" t="s">
        <v>54</v>
      </c>
      <c r="J55" s="36">
        <f t="shared" si="0"/>
        <v>46.224</v>
      </c>
      <c r="K55" s="4" t="s">
        <v>55</v>
      </c>
      <c r="L55" s="4">
        <v>0.8</v>
      </c>
      <c r="M55" s="37">
        <v>120</v>
      </c>
      <c r="N55" s="59">
        <v>582</v>
      </c>
      <c r="O55" s="4">
        <v>244</v>
      </c>
      <c r="P55" s="4">
        <v>336</v>
      </c>
      <c r="T55" s="39">
        <v>46</v>
      </c>
      <c r="U55" s="40"/>
      <c r="AA55" s="4">
        <v>224</v>
      </c>
      <c r="AK55" s="59">
        <v>22</v>
      </c>
      <c r="AL55" s="4">
        <v>13</v>
      </c>
      <c r="AM55" s="4">
        <v>5</v>
      </c>
      <c r="AQ55" s="112">
        <v>1</v>
      </c>
      <c r="AR55" s="40"/>
      <c r="AX55" s="35">
        <v>7</v>
      </c>
      <c r="BE55" s="42"/>
      <c r="BF55" s="43"/>
      <c r="BG55" s="32"/>
    </row>
    <row r="56" spans="1:59" ht="8.25">
      <c r="A56" s="33">
        <v>35537</v>
      </c>
      <c r="B56" s="44">
        <v>0.4583333333333333</v>
      </c>
      <c r="C56" s="4">
        <v>120</v>
      </c>
      <c r="D56" s="35">
        <v>5</v>
      </c>
      <c r="E56" s="35">
        <v>1.8</v>
      </c>
      <c r="F56" s="35">
        <v>5.3</v>
      </c>
      <c r="G56" s="4" t="s">
        <v>53</v>
      </c>
      <c r="H56" s="36">
        <v>90</v>
      </c>
      <c r="I56" s="4" t="s">
        <v>54</v>
      </c>
      <c r="J56" s="36">
        <f t="shared" si="0"/>
        <v>46.224</v>
      </c>
      <c r="K56" s="4" t="s">
        <v>55</v>
      </c>
      <c r="L56" s="4">
        <v>0.8</v>
      </c>
      <c r="M56" s="37">
        <v>120</v>
      </c>
      <c r="N56" s="38">
        <v>487</v>
      </c>
      <c r="O56" s="4">
        <v>217</v>
      </c>
      <c r="P56" s="4">
        <v>270</v>
      </c>
      <c r="U56" s="40"/>
      <c r="AA56" s="4">
        <v>223</v>
      </c>
      <c r="AK56" s="38">
        <v>35</v>
      </c>
      <c r="AL56" s="4">
        <v>16</v>
      </c>
      <c r="AM56" s="4">
        <v>19</v>
      </c>
      <c r="AR56" s="40"/>
      <c r="AX56" s="35">
        <v>10</v>
      </c>
      <c r="BE56" s="42"/>
      <c r="BF56" s="43"/>
      <c r="BG56" s="32"/>
    </row>
    <row r="57" spans="1:59" ht="8.25">
      <c r="A57" s="33">
        <v>35537</v>
      </c>
      <c r="B57" s="44">
        <v>0.5</v>
      </c>
      <c r="C57" s="4">
        <v>120</v>
      </c>
      <c r="D57" s="35">
        <v>5</v>
      </c>
      <c r="E57" s="35">
        <v>1.8</v>
      </c>
      <c r="F57" s="35">
        <v>5.3</v>
      </c>
      <c r="G57" s="4" t="s">
        <v>53</v>
      </c>
      <c r="H57" s="36">
        <v>90</v>
      </c>
      <c r="I57" s="4" t="s">
        <v>54</v>
      </c>
      <c r="J57" s="36">
        <f t="shared" si="0"/>
        <v>46.224</v>
      </c>
      <c r="K57" s="4" t="s">
        <v>55</v>
      </c>
      <c r="L57" s="4">
        <v>0.8</v>
      </c>
      <c r="M57" s="37">
        <v>120</v>
      </c>
      <c r="N57" s="38">
        <v>507</v>
      </c>
      <c r="O57" s="4">
        <v>204</v>
      </c>
      <c r="P57" s="4">
        <v>303</v>
      </c>
      <c r="U57" s="40"/>
      <c r="AA57" s="4">
        <v>210</v>
      </c>
      <c r="AK57" s="59">
        <v>20</v>
      </c>
      <c r="AL57" s="4">
        <v>13</v>
      </c>
      <c r="AM57" s="4">
        <v>11</v>
      </c>
      <c r="AQ57" s="112">
        <v>0.8</v>
      </c>
      <c r="AR57" s="40"/>
      <c r="AX57" s="35">
        <v>10</v>
      </c>
      <c r="BE57" s="42"/>
      <c r="BF57" s="43"/>
      <c r="BG57" s="32"/>
    </row>
    <row r="58" spans="1:59" ht="8.25">
      <c r="A58" s="33">
        <v>35537</v>
      </c>
      <c r="B58" s="44">
        <v>0.5416666666666666</v>
      </c>
      <c r="C58" s="4">
        <v>120</v>
      </c>
      <c r="D58" s="35">
        <v>5</v>
      </c>
      <c r="E58" s="35">
        <v>1.8</v>
      </c>
      <c r="F58" s="35">
        <v>5.3</v>
      </c>
      <c r="G58" s="4" t="s">
        <v>53</v>
      </c>
      <c r="H58" s="36">
        <v>90</v>
      </c>
      <c r="I58" s="4" t="s">
        <v>54</v>
      </c>
      <c r="J58" s="36">
        <f t="shared" si="0"/>
        <v>46.224</v>
      </c>
      <c r="K58" s="4" t="s">
        <v>55</v>
      </c>
      <c r="L58" s="4">
        <v>0.8</v>
      </c>
      <c r="M58" s="37">
        <v>120</v>
      </c>
      <c r="N58" s="38">
        <v>396</v>
      </c>
      <c r="O58" s="4">
        <v>166</v>
      </c>
      <c r="P58" s="4">
        <v>230</v>
      </c>
      <c r="U58" s="40"/>
      <c r="AK58" s="38">
        <v>23</v>
      </c>
      <c r="AL58" s="4">
        <v>10</v>
      </c>
      <c r="AM58" s="4">
        <v>13</v>
      </c>
      <c r="AR58" s="40"/>
      <c r="AX58" s="35">
        <v>10</v>
      </c>
      <c r="BE58" s="42"/>
      <c r="BF58" s="43" t="s">
        <v>92</v>
      </c>
      <c r="BG58" s="32"/>
    </row>
    <row r="59" spans="1:59" ht="8.25">
      <c r="A59" s="33" t="s">
        <v>93</v>
      </c>
      <c r="B59" s="44" t="s">
        <v>94</v>
      </c>
      <c r="C59" s="4">
        <v>120</v>
      </c>
      <c r="D59" s="35">
        <v>5</v>
      </c>
      <c r="E59" s="35">
        <v>1.8</v>
      </c>
      <c r="F59" s="35">
        <v>5.3</v>
      </c>
      <c r="G59" s="4" t="s">
        <v>53</v>
      </c>
      <c r="H59" s="36">
        <v>90</v>
      </c>
      <c r="I59" s="4" t="s">
        <v>54</v>
      </c>
      <c r="J59" s="36">
        <f t="shared" si="0"/>
        <v>46.224</v>
      </c>
      <c r="K59" s="4" t="s">
        <v>55</v>
      </c>
      <c r="L59" s="4">
        <v>0.8</v>
      </c>
      <c r="M59" s="37">
        <v>120</v>
      </c>
      <c r="N59" s="59">
        <v>580</v>
      </c>
      <c r="O59" s="4">
        <v>292</v>
      </c>
      <c r="P59" s="4">
        <v>288</v>
      </c>
      <c r="T59" s="39">
        <v>49</v>
      </c>
      <c r="U59" s="40"/>
      <c r="Y59" s="4">
        <v>717</v>
      </c>
      <c r="AK59" s="59">
        <v>24</v>
      </c>
      <c r="AL59" s="4">
        <v>20</v>
      </c>
      <c r="AM59" s="4">
        <v>4</v>
      </c>
      <c r="AQ59" s="112">
        <v>0.8</v>
      </c>
      <c r="AR59" s="40"/>
      <c r="BE59" s="42"/>
      <c r="BF59" s="43" t="s">
        <v>95</v>
      </c>
      <c r="BG59" s="32"/>
    </row>
    <row r="60" spans="1:59" ht="8.25">
      <c r="A60" s="33">
        <v>35537</v>
      </c>
      <c r="B60" s="44">
        <v>0.375</v>
      </c>
      <c r="C60" s="4">
        <v>120</v>
      </c>
      <c r="D60" s="35">
        <v>5</v>
      </c>
      <c r="E60" s="35">
        <v>1.8</v>
      </c>
      <c r="F60" s="35">
        <v>5.3</v>
      </c>
      <c r="G60" s="4" t="s">
        <v>53</v>
      </c>
      <c r="H60" s="36">
        <v>90</v>
      </c>
      <c r="I60" s="4" t="s">
        <v>54</v>
      </c>
      <c r="J60" s="36">
        <f t="shared" si="0"/>
        <v>46.224</v>
      </c>
      <c r="K60" s="4" t="s">
        <v>55</v>
      </c>
      <c r="L60" s="4">
        <v>0.8</v>
      </c>
      <c r="M60" s="37">
        <v>120</v>
      </c>
      <c r="N60" s="38">
        <v>980</v>
      </c>
      <c r="O60" s="4">
        <v>410</v>
      </c>
      <c r="P60" s="4">
        <v>570</v>
      </c>
      <c r="U60" s="40"/>
      <c r="W60" s="36">
        <v>3.94</v>
      </c>
      <c r="X60" s="36">
        <v>2.95</v>
      </c>
      <c r="Y60" s="4">
        <v>551</v>
      </c>
      <c r="AA60" s="4">
        <v>249</v>
      </c>
      <c r="AB60" s="4">
        <v>1413</v>
      </c>
      <c r="AC60" s="36">
        <v>7</v>
      </c>
      <c r="AD60" s="35">
        <v>19.4</v>
      </c>
      <c r="AE60" s="4">
        <v>635</v>
      </c>
      <c r="AF60" s="4">
        <v>318</v>
      </c>
      <c r="AG60" s="4">
        <v>3</v>
      </c>
      <c r="AK60" s="38">
        <v>31</v>
      </c>
      <c r="AL60" s="4">
        <v>23</v>
      </c>
      <c r="AM60" s="4">
        <v>8</v>
      </c>
      <c r="AR60" s="40"/>
      <c r="AU60" s="36">
        <v>0.17</v>
      </c>
      <c r="AV60" s="4">
        <v>84</v>
      </c>
      <c r="AX60" s="35">
        <v>10</v>
      </c>
      <c r="AY60" s="4">
        <v>55</v>
      </c>
      <c r="AZ60" s="36">
        <v>7</v>
      </c>
      <c r="BA60" s="35">
        <v>19.7</v>
      </c>
      <c r="BB60" s="4">
        <v>33</v>
      </c>
      <c r="BE60" s="42"/>
      <c r="BF60" s="43" t="s">
        <v>96</v>
      </c>
      <c r="BG60" s="32"/>
    </row>
    <row r="61" spans="1:59" ht="8.25">
      <c r="A61" s="33">
        <v>35537</v>
      </c>
      <c r="B61" s="44">
        <v>0.625</v>
      </c>
      <c r="C61" s="4">
        <v>120</v>
      </c>
      <c r="D61" s="35">
        <v>5</v>
      </c>
      <c r="E61" s="35">
        <v>1.8</v>
      </c>
      <c r="F61" s="35">
        <v>5.3</v>
      </c>
      <c r="G61" s="4" t="s">
        <v>53</v>
      </c>
      <c r="H61" s="36">
        <v>90</v>
      </c>
      <c r="I61" s="4" t="s">
        <v>54</v>
      </c>
      <c r="J61" s="36">
        <f t="shared" si="0"/>
        <v>46.224</v>
      </c>
      <c r="K61" s="4" t="s">
        <v>55</v>
      </c>
      <c r="L61" s="4">
        <v>0.8</v>
      </c>
      <c r="M61" s="37">
        <v>120</v>
      </c>
      <c r="N61" s="38">
        <v>313</v>
      </c>
      <c r="O61" s="4">
        <v>176</v>
      </c>
      <c r="P61" s="4">
        <v>137</v>
      </c>
      <c r="Q61" s="4">
        <v>900</v>
      </c>
      <c r="R61" s="4">
        <v>455</v>
      </c>
      <c r="S61" s="4">
        <v>445</v>
      </c>
      <c r="U61" s="40" t="s">
        <v>97</v>
      </c>
      <c r="X61" s="36">
        <v>3.17</v>
      </c>
      <c r="Y61" s="4">
        <v>406</v>
      </c>
      <c r="AA61" s="4">
        <v>147</v>
      </c>
      <c r="AB61" s="4">
        <v>633</v>
      </c>
      <c r="AC61" s="36">
        <v>7.41</v>
      </c>
      <c r="AD61" s="35">
        <v>20.8</v>
      </c>
      <c r="AE61" s="4">
        <v>849</v>
      </c>
      <c r="AF61" s="4">
        <v>427</v>
      </c>
      <c r="AG61" s="4">
        <v>4</v>
      </c>
      <c r="AJ61" s="42">
        <v>2</v>
      </c>
      <c r="AK61" s="38">
        <v>83</v>
      </c>
      <c r="AL61" s="4">
        <v>33</v>
      </c>
      <c r="AM61" s="4">
        <v>50</v>
      </c>
      <c r="AN61" s="4">
        <v>525</v>
      </c>
      <c r="AO61" s="4">
        <v>240</v>
      </c>
      <c r="AP61" s="4">
        <v>285</v>
      </c>
      <c r="AR61" s="40" t="s">
        <v>98</v>
      </c>
      <c r="AU61" s="36">
        <v>0.85</v>
      </c>
      <c r="AV61" s="4">
        <v>180</v>
      </c>
      <c r="AX61" s="35">
        <v>16</v>
      </c>
      <c r="AY61" s="4">
        <v>87</v>
      </c>
      <c r="AZ61" s="36">
        <v>7.02</v>
      </c>
      <c r="BA61" s="35">
        <v>20.2</v>
      </c>
      <c r="BB61" s="4">
        <v>24</v>
      </c>
      <c r="BE61" s="42">
        <v>0.4</v>
      </c>
      <c r="BF61" s="43"/>
      <c r="BG61" s="32"/>
    </row>
    <row r="62" spans="1:59" ht="8.25">
      <c r="A62" s="33">
        <v>35537</v>
      </c>
      <c r="B62" s="44">
        <v>0.7291666666666666</v>
      </c>
      <c r="C62" s="4">
        <v>120</v>
      </c>
      <c r="D62" s="35">
        <v>5</v>
      </c>
      <c r="E62" s="35">
        <v>1.8</v>
      </c>
      <c r="F62" s="35">
        <v>5.3</v>
      </c>
      <c r="G62" s="4" t="s">
        <v>53</v>
      </c>
      <c r="H62" s="36">
        <v>90</v>
      </c>
      <c r="I62" s="4" t="s">
        <v>54</v>
      </c>
      <c r="J62" s="36">
        <f t="shared" si="0"/>
        <v>46.224</v>
      </c>
      <c r="K62" s="4" t="s">
        <v>55</v>
      </c>
      <c r="L62" s="4">
        <v>0.8</v>
      </c>
      <c r="M62" s="37">
        <v>120</v>
      </c>
      <c r="N62" s="38">
        <v>232</v>
      </c>
      <c r="O62" s="4">
        <v>144</v>
      </c>
      <c r="P62" s="4">
        <v>88</v>
      </c>
      <c r="U62" s="40"/>
      <c r="AA62" s="4">
        <v>139</v>
      </c>
      <c r="AB62" s="4">
        <v>928</v>
      </c>
      <c r="AC62" s="36">
        <v>7</v>
      </c>
      <c r="AD62" s="35">
        <v>22.3</v>
      </c>
      <c r="AE62" s="4">
        <v>850</v>
      </c>
      <c r="AF62" s="4">
        <v>426</v>
      </c>
      <c r="AG62" s="4">
        <v>6</v>
      </c>
      <c r="AK62" s="38">
        <v>31</v>
      </c>
      <c r="AL62" s="4">
        <v>20</v>
      </c>
      <c r="AM62" s="4">
        <v>11</v>
      </c>
      <c r="AR62" s="40"/>
      <c r="AX62" s="35">
        <v>27</v>
      </c>
      <c r="AY62" s="4">
        <v>93</v>
      </c>
      <c r="AZ62" s="36">
        <v>7</v>
      </c>
      <c r="BA62" s="35">
        <v>22.3</v>
      </c>
      <c r="BB62" s="4">
        <v>39</v>
      </c>
      <c r="BE62" s="42"/>
      <c r="BF62" s="43"/>
      <c r="BG62" s="32"/>
    </row>
    <row r="63" spans="1:59" ht="24.75">
      <c r="A63" s="33">
        <v>35542</v>
      </c>
      <c r="B63" s="44">
        <v>0.375</v>
      </c>
      <c r="C63" s="4">
        <v>120</v>
      </c>
      <c r="D63" s="35">
        <v>5</v>
      </c>
      <c r="E63" s="35">
        <v>1.8</v>
      </c>
      <c r="F63" s="35">
        <v>5.3</v>
      </c>
      <c r="G63" s="4" t="s">
        <v>53</v>
      </c>
      <c r="H63" s="36">
        <v>90</v>
      </c>
      <c r="I63" s="4" t="s">
        <v>54</v>
      </c>
      <c r="J63" s="36">
        <f t="shared" si="0"/>
        <v>46.224</v>
      </c>
      <c r="K63" s="4" t="s">
        <v>55</v>
      </c>
      <c r="L63" s="4">
        <v>0.8</v>
      </c>
      <c r="M63" s="37">
        <v>120</v>
      </c>
      <c r="N63" s="38">
        <v>140</v>
      </c>
      <c r="O63" s="4">
        <v>112</v>
      </c>
      <c r="P63" s="4">
        <v>28</v>
      </c>
      <c r="U63" s="40"/>
      <c r="V63" s="36">
        <v>17.92</v>
      </c>
      <c r="W63" s="36">
        <v>3.4</v>
      </c>
      <c r="Y63" s="4">
        <v>376</v>
      </c>
      <c r="Z63" s="4">
        <v>203</v>
      </c>
      <c r="AA63" s="4">
        <v>111</v>
      </c>
      <c r="AB63" s="4">
        <v>716</v>
      </c>
      <c r="AC63" s="36">
        <v>7.15</v>
      </c>
      <c r="AD63" s="35">
        <v>20.6</v>
      </c>
      <c r="AE63" s="4">
        <v>932</v>
      </c>
      <c r="AF63" s="4">
        <v>467</v>
      </c>
      <c r="AG63" s="4">
        <v>7</v>
      </c>
      <c r="AK63" s="38">
        <v>17</v>
      </c>
      <c r="AL63" s="4">
        <v>15</v>
      </c>
      <c r="AM63" s="4">
        <v>2</v>
      </c>
      <c r="AR63" s="40"/>
      <c r="AT63" s="36">
        <v>0.0219</v>
      </c>
      <c r="AV63" s="4">
        <v>124</v>
      </c>
      <c r="AW63" s="4">
        <v>112</v>
      </c>
      <c r="AX63" s="35">
        <v>11</v>
      </c>
      <c r="AY63" s="4">
        <v>70</v>
      </c>
      <c r="AZ63" s="36">
        <v>6.66</v>
      </c>
      <c r="BA63" s="35">
        <v>20</v>
      </c>
      <c r="BB63" s="4">
        <v>30</v>
      </c>
      <c r="BE63" s="42"/>
      <c r="BF63" s="43" t="s">
        <v>99</v>
      </c>
      <c r="BG63" s="32"/>
    </row>
    <row r="64" spans="1:59" ht="16.5">
      <c r="A64" s="33">
        <v>35542</v>
      </c>
      <c r="B64" s="44">
        <v>0.638888888888889</v>
      </c>
      <c r="C64" s="4">
        <v>120</v>
      </c>
      <c r="D64" s="35">
        <v>5</v>
      </c>
      <c r="E64" s="35">
        <v>1.8</v>
      </c>
      <c r="F64" s="35">
        <v>5.3</v>
      </c>
      <c r="G64" s="4" t="s">
        <v>53</v>
      </c>
      <c r="H64" s="36">
        <v>90</v>
      </c>
      <c r="I64" s="4" t="s">
        <v>54</v>
      </c>
      <c r="J64" s="36">
        <f t="shared" si="0"/>
        <v>46.224</v>
      </c>
      <c r="K64" s="4" t="s">
        <v>55</v>
      </c>
      <c r="L64" s="4">
        <v>0.8</v>
      </c>
      <c r="M64" s="37">
        <v>120</v>
      </c>
      <c r="N64" s="38">
        <v>204</v>
      </c>
      <c r="O64" s="4">
        <v>138</v>
      </c>
      <c r="P64" s="4">
        <v>66</v>
      </c>
      <c r="Q64" s="4">
        <v>795</v>
      </c>
      <c r="R64" s="4">
        <v>365</v>
      </c>
      <c r="S64" s="4">
        <v>430</v>
      </c>
      <c r="U64" s="40"/>
      <c r="V64" s="36">
        <v>20.16</v>
      </c>
      <c r="W64" s="36">
        <v>0.52</v>
      </c>
      <c r="Y64" s="4">
        <v>369</v>
      </c>
      <c r="Z64" s="4">
        <v>145</v>
      </c>
      <c r="AA64" s="4">
        <v>119</v>
      </c>
      <c r="AB64" s="4">
        <v>531</v>
      </c>
      <c r="AC64" s="36">
        <v>7.17</v>
      </c>
      <c r="AD64" s="35">
        <v>20</v>
      </c>
      <c r="AE64" s="4">
        <v>918</v>
      </c>
      <c r="AF64" s="4">
        <v>460</v>
      </c>
      <c r="AG64" s="4">
        <v>7</v>
      </c>
      <c r="AJ64" s="42">
        <v>0</v>
      </c>
      <c r="AK64" s="38">
        <v>13</v>
      </c>
      <c r="AL64" s="4">
        <v>10</v>
      </c>
      <c r="AM64" s="4">
        <v>3</v>
      </c>
      <c r="AN64" s="4">
        <v>650</v>
      </c>
      <c r="AO64" s="4">
        <v>205</v>
      </c>
      <c r="AP64" s="4">
        <v>445</v>
      </c>
      <c r="AR64" s="40"/>
      <c r="AT64" s="36">
        <v>0.035</v>
      </c>
      <c r="AV64" s="4">
        <v>149</v>
      </c>
      <c r="AW64" s="4">
        <v>127</v>
      </c>
      <c r="AX64" s="35">
        <v>9</v>
      </c>
      <c r="AY64" s="4">
        <v>44</v>
      </c>
      <c r="AZ64" s="36">
        <v>6.51</v>
      </c>
      <c r="BA64" s="35">
        <v>22.8</v>
      </c>
      <c r="BB64" s="4">
        <v>40</v>
      </c>
      <c r="BE64" s="42"/>
      <c r="BF64" s="43" t="s">
        <v>100</v>
      </c>
      <c r="BG64" s="32"/>
    </row>
    <row r="65" spans="1:59" ht="8.25">
      <c r="A65" s="33">
        <v>35543</v>
      </c>
      <c r="B65" s="44">
        <v>0.375</v>
      </c>
      <c r="C65" s="4">
        <v>120</v>
      </c>
      <c r="D65" s="35">
        <v>5</v>
      </c>
      <c r="E65" s="35">
        <v>1.8</v>
      </c>
      <c r="F65" s="35">
        <v>5.3</v>
      </c>
      <c r="G65" s="4" t="s">
        <v>53</v>
      </c>
      <c r="H65" s="36">
        <v>90</v>
      </c>
      <c r="I65" s="4" t="s">
        <v>54</v>
      </c>
      <c r="J65" s="36">
        <f t="shared" si="0"/>
        <v>46.224</v>
      </c>
      <c r="K65" s="4" t="s">
        <v>55</v>
      </c>
      <c r="L65" s="4">
        <v>0.8</v>
      </c>
      <c r="M65" s="37">
        <v>120</v>
      </c>
      <c r="N65" s="38">
        <v>178</v>
      </c>
      <c r="O65" s="4">
        <v>128</v>
      </c>
      <c r="P65" s="4">
        <v>50</v>
      </c>
      <c r="U65" s="40"/>
      <c r="W65" s="36">
        <v>4.76</v>
      </c>
      <c r="Y65" s="4">
        <v>340</v>
      </c>
      <c r="Z65" s="4">
        <v>184</v>
      </c>
      <c r="AA65" s="4">
        <v>99</v>
      </c>
      <c r="AB65" s="4">
        <v>507</v>
      </c>
      <c r="AC65" s="36">
        <v>7.28</v>
      </c>
      <c r="AD65" s="35">
        <v>19.7</v>
      </c>
      <c r="AE65" s="4">
        <v>935</v>
      </c>
      <c r="AF65" s="4">
        <v>469</v>
      </c>
      <c r="AG65" s="4">
        <v>11</v>
      </c>
      <c r="AK65" s="38">
        <v>17</v>
      </c>
      <c r="AL65" s="4">
        <v>15</v>
      </c>
      <c r="AM65" s="4">
        <v>2</v>
      </c>
      <c r="AR65" s="40"/>
      <c r="AT65" s="36">
        <v>0.8</v>
      </c>
      <c r="AV65" s="4">
        <v>121</v>
      </c>
      <c r="AW65" s="4">
        <v>112</v>
      </c>
      <c r="AX65" s="35">
        <v>13</v>
      </c>
      <c r="AY65" s="4">
        <v>55</v>
      </c>
      <c r="AZ65" s="36">
        <v>7.04</v>
      </c>
      <c r="BA65" s="35">
        <v>19.6</v>
      </c>
      <c r="BB65" s="4">
        <v>39</v>
      </c>
      <c r="BE65" s="42"/>
      <c r="BF65" s="43"/>
      <c r="BG65" s="32"/>
    </row>
    <row r="66" spans="1:59" ht="8.25">
      <c r="A66" s="33">
        <v>35543</v>
      </c>
      <c r="B66" s="44">
        <v>0.5</v>
      </c>
      <c r="C66" s="4">
        <v>120</v>
      </c>
      <c r="D66" s="35">
        <v>5</v>
      </c>
      <c r="E66" s="35">
        <v>1.8</v>
      </c>
      <c r="F66" s="35">
        <v>5.3</v>
      </c>
      <c r="G66" s="4" t="s">
        <v>53</v>
      </c>
      <c r="H66" s="36">
        <v>90</v>
      </c>
      <c r="I66" s="4" t="s">
        <v>54</v>
      </c>
      <c r="J66" s="36">
        <f t="shared" si="0"/>
        <v>46.224</v>
      </c>
      <c r="K66" s="4" t="s">
        <v>55</v>
      </c>
      <c r="L66" s="4">
        <v>0.8</v>
      </c>
      <c r="M66" s="37">
        <v>120</v>
      </c>
      <c r="N66" s="38">
        <v>130</v>
      </c>
      <c r="O66" s="4">
        <v>100</v>
      </c>
      <c r="P66" s="4">
        <v>30</v>
      </c>
      <c r="U66" s="40"/>
      <c r="AA66" s="4">
        <v>84</v>
      </c>
      <c r="AK66" s="38">
        <v>27</v>
      </c>
      <c r="AL66" s="4">
        <v>17</v>
      </c>
      <c r="AM66" s="4">
        <v>10</v>
      </c>
      <c r="AR66" s="40"/>
      <c r="AX66" s="35">
        <v>11</v>
      </c>
      <c r="BE66" s="42"/>
      <c r="BF66" s="43"/>
      <c r="BG66" s="32"/>
    </row>
    <row r="67" spans="1:59" ht="8.25">
      <c r="A67" s="33">
        <v>35543</v>
      </c>
      <c r="B67" s="44">
        <v>0.5416666666666666</v>
      </c>
      <c r="C67" s="4">
        <v>120</v>
      </c>
      <c r="D67" s="35">
        <v>5</v>
      </c>
      <c r="E67" s="35">
        <v>1.8</v>
      </c>
      <c r="F67" s="35">
        <v>5.3</v>
      </c>
      <c r="G67" s="4" t="s">
        <v>53</v>
      </c>
      <c r="H67" s="36">
        <v>90</v>
      </c>
      <c r="I67" s="4" t="s">
        <v>54</v>
      </c>
      <c r="J67" s="36">
        <f t="shared" si="0"/>
        <v>46.224</v>
      </c>
      <c r="K67" s="4" t="s">
        <v>55</v>
      </c>
      <c r="L67" s="4">
        <v>0.8</v>
      </c>
      <c r="M67" s="37">
        <v>120</v>
      </c>
      <c r="N67" s="38">
        <v>184</v>
      </c>
      <c r="O67" s="4">
        <v>132</v>
      </c>
      <c r="P67" s="4">
        <v>52</v>
      </c>
      <c r="U67" s="40"/>
      <c r="AA67" s="4">
        <v>112</v>
      </c>
      <c r="AK67" s="38">
        <v>21</v>
      </c>
      <c r="AL67" s="4">
        <v>13</v>
      </c>
      <c r="AM67" s="4">
        <v>8</v>
      </c>
      <c r="AR67" s="40"/>
      <c r="AX67" s="35">
        <v>11</v>
      </c>
      <c r="BE67" s="42"/>
      <c r="BF67" s="43"/>
      <c r="BG67" s="32"/>
    </row>
    <row r="68" spans="1:59" ht="8.25">
      <c r="A68" s="33" t="s">
        <v>101</v>
      </c>
      <c r="B68" s="44">
        <v>0.5833333333333334</v>
      </c>
      <c r="C68" s="4">
        <v>120</v>
      </c>
      <c r="D68" s="35">
        <v>5</v>
      </c>
      <c r="E68" s="35">
        <v>1.8</v>
      </c>
      <c r="F68" s="35">
        <v>5.3</v>
      </c>
      <c r="G68" s="4" t="s">
        <v>53</v>
      </c>
      <c r="H68" s="36">
        <v>90</v>
      </c>
      <c r="I68" s="4" t="s">
        <v>54</v>
      </c>
      <c r="J68" s="36">
        <f aca="true" t="shared" si="1" ref="J68:J131">(H68*0.5136)</f>
        <v>46.224</v>
      </c>
      <c r="K68" s="4" t="s">
        <v>55</v>
      </c>
      <c r="L68" s="4">
        <v>0.8</v>
      </c>
      <c r="M68" s="37">
        <v>120</v>
      </c>
      <c r="N68" s="38">
        <v>198</v>
      </c>
      <c r="O68" s="4">
        <v>136</v>
      </c>
      <c r="P68" s="4">
        <v>62</v>
      </c>
      <c r="U68" s="40"/>
      <c r="AA68" s="4">
        <v>133</v>
      </c>
      <c r="AK68" s="38">
        <v>29</v>
      </c>
      <c r="AL68" s="4">
        <v>20</v>
      </c>
      <c r="AM68" s="4">
        <v>9</v>
      </c>
      <c r="AR68" s="40"/>
      <c r="AX68" s="35">
        <v>17</v>
      </c>
      <c r="BE68" s="42"/>
      <c r="BF68" s="43"/>
      <c r="BG68" s="32"/>
    </row>
    <row r="69" spans="1:59" ht="8.25">
      <c r="A69" s="33">
        <v>35543</v>
      </c>
      <c r="B69" s="44">
        <v>0.625</v>
      </c>
      <c r="C69" s="4">
        <v>120</v>
      </c>
      <c r="D69" s="35">
        <v>5</v>
      </c>
      <c r="E69" s="35">
        <v>1.8</v>
      </c>
      <c r="F69" s="35">
        <v>5.3</v>
      </c>
      <c r="G69" s="4" t="s">
        <v>53</v>
      </c>
      <c r="H69" s="36">
        <v>90</v>
      </c>
      <c r="I69" s="4" t="s">
        <v>54</v>
      </c>
      <c r="J69" s="36">
        <f t="shared" si="1"/>
        <v>46.224</v>
      </c>
      <c r="K69" s="4" t="s">
        <v>55</v>
      </c>
      <c r="L69" s="4">
        <v>0.8</v>
      </c>
      <c r="M69" s="37">
        <v>120</v>
      </c>
      <c r="N69" s="38">
        <v>218</v>
      </c>
      <c r="O69" s="4">
        <v>146</v>
      </c>
      <c r="P69" s="4">
        <v>72</v>
      </c>
      <c r="Q69" s="4">
        <v>985</v>
      </c>
      <c r="U69" s="40"/>
      <c r="W69" s="36">
        <v>4.2</v>
      </c>
      <c r="Y69" s="4">
        <v>400</v>
      </c>
      <c r="Z69" s="4">
        <v>202</v>
      </c>
      <c r="AA69" s="4">
        <v>124</v>
      </c>
      <c r="AB69" s="4">
        <v>642</v>
      </c>
      <c r="AC69" s="36">
        <v>7.44</v>
      </c>
      <c r="AD69" s="35">
        <v>22.7</v>
      </c>
      <c r="AE69" s="4">
        <v>975</v>
      </c>
      <c r="AF69" s="4">
        <v>491</v>
      </c>
      <c r="AG69" s="4">
        <v>3</v>
      </c>
      <c r="AK69" s="38">
        <v>40</v>
      </c>
      <c r="AL69" s="4">
        <v>28</v>
      </c>
      <c r="AM69" s="4">
        <v>12</v>
      </c>
      <c r="AN69" s="4">
        <v>680</v>
      </c>
      <c r="AO69" s="4">
        <v>240</v>
      </c>
      <c r="AP69" s="4">
        <v>440</v>
      </c>
      <c r="AR69" s="40"/>
      <c r="AT69" s="36">
        <v>0.96</v>
      </c>
      <c r="AV69" s="4">
        <v>140</v>
      </c>
      <c r="AW69" s="4">
        <v>120</v>
      </c>
      <c r="AX69" s="35">
        <v>19</v>
      </c>
      <c r="AY69" s="4">
        <v>150</v>
      </c>
      <c r="AZ69" s="36">
        <v>7.26</v>
      </c>
      <c r="BA69" s="35">
        <v>22.8</v>
      </c>
      <c r="BB69" s="4">
        <v>17</v>
      </c>
      <c r="BE69" s="42"/>
      <c r="BF69" s="43"/>
      <c r="BG69" s="32"/>
    </row>
    <row r="70" spans="1:59" ht="8.25">
      <c r="A70" s="33">
        <v>35543</v>
      </c>
      <c r="B70" s="44">
        <v>0.6666666666666666</v>
      </c>
      <c r="C70" s="4">
        <v>120</v>
      </c>
      <c r="D70" s="35">
        <v>5</v>
      </c>
      <c r="E70" s="35">
        <v>1.8</v>
      </c>
      <c r="F70" s="35">
        <v>5.3</v>
      </c>
      <c r="G70" s="4" t="s">
        <v>53</v>
      </c>
      <c r="H70" s="36">
        <v>90</v>
      </c>
      <c r="I70" s="4" t="s">
        <v>54</v>
      </c>
      <c r="J70" s="36">
        <f t="shared" si="1"/>
        <v>46.224</v>
      </c>
      <c r="K70" s="4" t="s">
        <v>55</v>
      </c>
      <c r="L70" s="4">
        <v>0.8</v>
      </c>
      <c r="M70" s="37">
        <v>120</v>
      </c>
      <c r="N70" s="38">
        <v>188</v>
      </c>
      <c r="O70" s="4">
        <v>138</v>
      </c>
      <c r="P70" s="4">
        <v>50</v>
      </c>
      <c r="U70" s="40"/>
      <c r="AA70" s="4">
        <v>116</v>
      </c>
      <c r="AK70" s="38">
        <v>47</v>
      </c>
      <c r="AL70" s="4">
        <v>22</v>
      </c>
      <c r="AM70" s="4">
        <v>25</v>
      </c>
      <c r="AR70" s="40"/>
      <c r="AX70" s="35">
        <v>15</v>
      </c>
      <c r="BE70" s="42"/>
      <c r="BF70" s="43"/>
      <c r="BG70" s="32"/>
    </row>
    <row r="71" spans="1:59" ht="8.25">
      <c r="A71" s="33">
        <v>35543</v>
      </c>
      <c r="B71" s="44">
        <v>0.7083333333333334</v>
      </c>
      <c r="C71" s="4">
        <v>120</v>
      </c>
      <c r="D71" s="35">
        <v>5</v>
      </c>
      <c r="E71" s="35">
        <v>1.8</v>
      </c>
      <c r="F71" s="35">
        <v>5.3</v>
      </c>
      <c r="G71" s="4" t="s">
        <v>53</v>
      </c>
      <c r="H71" s="36">
        <v>90</v>
      </c>
      <c r="I71" s="4" t="s">
        <v>54</v>
      </c>
      <c r="J71" s="36">
        <f t="shared" si="1"/>
        <v>46.224</v>
      </c>
      <c r="K71" s="4" t="s">
        <v>55</v>
      </c>
      <c r="L71" s="4">
        <v>0.8</v>
      </c>
      <c r="M71" s="37">
        <v>120</v>
      </c>
      <c r="N71" s="38">
        <v>204</v>
      </c>
      <c r="O71" s="4">
        <v>158</v>
      </c>
      <c r="P71" s="4">
        <v>46</v>
      </c>
      <c r="U71" s="40"/>
      <c r="AA71" s="4">
        <v>128</v>
      </c>
      <c r="AK71" s="38">
        <v>32</v>
      </c>
      <c r="AL71" s="4">
        <v>15</v>
      </c>
      <c r="AM71" s="4">
        <v>17</v>
      </c>
      <c r="AR71" s="40"/>
      <c r="AX71" s="35">
        <v>10</v>
      </c>
      <c r="BE71" s="42"/>
      <c r="BF71" s="43"/>
      <c r="BG71" s="32"/>
    </row>
    <row r="72" spans="1:59" ht="8.25">
      <c r="A72" s="33">
        <v>35543</v>
      </c>
      <c r="B72" s="44">
        <v>0.75</v>
      </c>
      <c r="C72" s="4">
        <v>120</v>
      </c>
      <c r="D72" s="35">
        <v>5</v>
      </c>
      <c r="E72" s="35">
        <v>1.8</v>
      </c>
      <c r="F72" s="35">
        <v>5.3</v>
      </c>
      <c r="G72" s="4" t="s">
        <v>53</v>
      </c>
      <c r="H72" s="36">
        <v>90</v>
      </c>
      <c r="I72" s="4" t="s">
        <v>54</v>
      </c>
      <c r="J72" s="36">
        <f t="shared" si="1"/>
        <v>46.224</v>
      </c>
      <c r="K72" s="4" t="s">
        <v>55</v>
      </c>
      <c r="L72" s="4">
        <v>0.8</v>
      </c>
      <c r="M72" s="37">
        <v>120</v>
      </c>
      <c r="N72" s="38">
        <v>196</v>
      </c>
      <c r="O72" s="4">
        <v>142</v>
      </c>
      <c r="P72" s="4">
        <v>54</v>
      </c>
      <c r="U72" s="40"/>
      <c r="AA72" s="4">
        <v>134</v>
      </c>
      <c r="AB72" s="4">
        <v>618</v>
      </c>
      <c r="AC72" s="36">
        <v>7.13</v>
      </c>
      <c r="AD72" s="35">
        <v>23.1</v>
      </c>
      <c r="AE72" s="4">
        <v>935</v>
      </c>
      <c r="AF72" s="4">
        <v>469</v>
      </c>
      <c r="AG72" s="4">
        <v>5</v>
      </c>
      <c r="AK72" s="38">
        <v>22</v>
      </c>
      <c r="AL72" s="4">
        <v>15</v>
      </c>
      <c r="AM72" s="4">
        <v>7</v>
      </c>
      <c r="AR72" s="40"/>
      <c r="AX72" s="35">
        <v>11</v>
      </c>
      <c r="AY72" s="4">
        <v>64</v>
      </c>
      <c r="AZ72" s="36">
        <v>6.69</v>
      </c>
      <c r="BA72" s="35">
        <v>23.7</v>
      </c>
      <c r="BB72" s="4">
        <v>30</v>
      </c>
      <c r="BE72" s="42"/>
      <c r="BF72" s="43"/>
      <c r="BG72" s="32"/>
    </row>
    <row r="73" spans="1:59" ht="8.25">
      <c r="A73" s="33">
        <v>35543</v>
      </c>
      <c r="B73" s="44">
        <v>0.7916666666666666</v>
      </c>
      <c r="C73" s="4">
        <v>120</v>
      </c>
      <c r="D73" s="35">
        <v>5</v>
      </c>
      <c r="E73" s="35">
        <v>1.8</v>
      </c>
      <c r="F73" s="35">
        <v>5.3</v>
      </c>
      <c r="G73" s="4" t="s">
        <v>53</v>
      </c>
      <c r="H73" s="36">
        <v>90</v>
      </c>
      <c r="I73" s="4" t="s">
        <v>54</v>
      </c>
      <c r="J73" s="36">
        <f t="shared" si="1"/>
        <v>46.224</v>
      </c>
      <c r="K73" s="4" t="s">
        <v>55</v>
      </c>
      <c r="L73" s="4">
        <v>0.8</v>
      </c>
      <c r="M73" s="37">
        <v>120</v>
      </c>
      <c r="N73" s="38">
        <v>200</v>
      </c>
      <c r="O73" s="4">
        <v>146</v>
      </c>
      <c r="P73" s="4">
        <v>54</v>
      </c>
      <c r="U73" s="40"/>
      <c r="AA73" s="4">
        <v>148</v>
      </c>
      <c r="AK73" s="38">
        <v>43</v>
      </c>
      <c r="AL73" s="4">
        <v>36</v>
      </c>
      <c r="AM73" s="4">
        <v>7</v>
      </c>
      <c r="AR73" s="40"/>
      <c r="AX73" s="35">
        <v>14</v>
      </c>
      <c r="BE73" s="42"/>
      <c r="BF73" s="43"/>
      <c r="BG73" s="32"/>
    </row>
    <row r="74" spans="1:59" ht="8.25">
      <c r="A74" s="33">
        <v>35543</v>
      </c>
      <c r="B74" s="44">
        <v>0.8333333333333334</v>
      </c>
      <c r="C74" s="4">
        <v>120</v>
      </c>
      <c r="D74" s="35">
        <v>5</v>
      </c>
      <c r="E74" s="35">
        <v>1.8</v>
      </c>
      <c r="F74" s="35">
        <v>5.3</v>
      </c>
      <c r="G74" s="4" t="s">
        <v>53</v>
      </c>
      <c r="H74" s="36">
        <v>90</v>
      </c>
      <c r="I74" s="4" t="s">
        <v>54</v>
      </c>
      <c r="J74" s="36">
        <f t="shared" si="1"/>
        <v>46.224</v>
      </c>
      <c r="K74" s="4" t="s">
        <v>55</v>
      </c>
      <c r="L74" s="4">
        <v>0.8</v>
      </c>
      <c r="M74" s="37">
        <v>120</v>
      </c>
      <c r="N74" s="38">
        <v>196</v>
      </c>
      <c r="O74" s="4">
        <v>142</v>
      </c>
      <c r="P74" s="4">
        <v>54</v>
      </c>
      <c r="U74" s="40"/>
      <c r="AA74" s="4">
        <v>159</v>
      </c>
      <c r="AK74" s="38">
        <v>45</v>
      </c>
      <c r="AL74" s="4">
        <v>25</v>
      </c>
      <c r="AM74" s="4">
        <v>20</v>
      </c>
      <c r="AR74" s="40"/>
      <c r="AX74" s="35">
        <v>22</v>
      </c>
      <c r="BE74" s="42"/>
      <c r="BF74" s="43"/>
      <c r="BG74" s="32"/>
    </row>
    <row r="75" spans="1:59" ht="8.25">
      <c r="A75" s="33">
        <v>35543</v>
      </c>
      <c r="B75" s="44">
        <v>0.875</v>
      </c>
      <c r="C75" s="4">
        <v>120</v>
      </c>
      <c r="D75" s="35">
        <v>5</v>
      </c>
      <c r="E75" s="35">
        <v>1.8</v>
      </c>
      <c r="F75" s="35">
        <v>5.3</v>
      </c>
      <c r="G75" s="4" t="s">
        <v>53</v>
      </c>
      <c r="H75" s="36">
        <v>90</v>
      </c>
      <c r="I75" s="4" t="s">
        <v>54</v>
      </c>
      <c r="J75" s="36">
        <f t="shared" si="1"/>
        <v>46.224</v>
      </c>
      <c r="K75" s="4" t="s">
        <v>55</v>
      </c>
      <c r="L75" s="4">
        <v>0.8</v>
      </c>
      <c r="M75" s="37">
        <v>120</v>
      </c>
      <c r="N75" s="38">
        <v>272</v>
      </c>
      <c r="O75" s="4">
        <v>178</v>
      </c>
      <c r="P75" s="4">
        <v>94</v>
      </c>
      <c r="U75" s="40"/>
      <c r="AA75" s="4">
        <v>321</v>
      </c>
      <c r="AK75" s="38">
        <v>22</v>
      </c>
      <c r="AL75" s="4">
        <v>15</v>
      </c>
      <c r="AM75" s="4">
        <v>7</v>
      </c>
      <c r="AR75" s="40"/>
      <c r="AX75" s="35">
        <v>17</v>
      </c>
      <c r="BE75" s="42"/>
      <c r="BF75" s="43"/>
      <c r="BG75" s="32"/>
    </row>
    <row r="76" spans="1:59" ht="16.5">
      <c r="A76" s="33">
        <v>35543</v>
      </c>
      <c r="B76" s="44">
        <v>0.9583333333333334</v>
      </c>
      <c r="C76" s="4">
        <v>120</v>
      </c>
      <c r="D76" s="35">
        <v>5</v>
      </c>
      <c r="E76" s="35">
        <v>1.8</v>
      </c>
      <c r="F76" s="35">
        <v>5.3</v>
      </c>
      <c r="G76" s="4" t="s">
        <v>53</v>
      </c>
      <c r="H76" s="36">
        <v>90</v>
      </c>
      <c r="I76" s="4" t="s">
        <v>54</v>
      </c>
      <c r="J76" s="36">
        <f t="shared" si="1"/>
        <v>46.224</v>
      </c>
      <c r="K76" s="4" t="s">
        <v>55</v>
      </c>
      <c r="L76" s="4">
        <v>0.8</v>
      </c>
      <c r="M76" s="37">
        <v>120</v>
      </c>
      <c r="N76" s="38">
        <v>716</v>
      </c>
      <c r="O76" s="4">
        <v>318</v>
      </c>
      <c r="P76" s="4">
        <v>388</v>
      </c>
      <c r="U76" s="40"/>
      <c r="AA76" s="4">
        <v>592</v>
      </c>
      <c r="AK76" s="38">
        <v>76</v>
      </c>
      <c r="AL76" s="4">
        <v>38</v>
      </c>
      <c r="AM76" s="4">
        <v>38</v>
      </c>
      <c r="AR76" s="40"/>
      <c r="AX76" s="35">
        <v>25</v>
      </c>
      <c r="BE76" s="42"/>
      <c r="BF76" s="43" t="s">
        <v>102</v>
      </c>
      <c r="BG76" s="32"/>
    </row>
    <row r="77" spans="1:59" ht="8.25">
      <c r="A77" s="33">
        <v>35544</v>
      </c>
      <c r="B77" s="44">
        <v>0.375</v>
      </c>
      <c r="C77" s="4">
        <v>120</v>
      </c>
      <c r="D77" s="35">
        <v>5</v>
      </c>
      <c r="E77" s="35">
        <v>1.8</v>
      </c>
      <c r="F77" s="35">
        <v>5.3</v>
      </c>
      <c r="G77" s="4" t="s">
        <v>53</v>
      </c>
      <c r="H77" s="36">
        <v>90</v>
      </c>
      <c r="I77" s="4" t="s">
        <v>54</v>
      </c>
      <c r="J77" s="36">
        <f t="shared" si="1"/>
        <v>46.224</v>
      </c>
      <c r="K77" s="4" t="s">
        <v>55</v>
      </c>
      <c r="L77" s="4">
        <v>0.8</v>
      </c>
      <c r="M77" s="37">
        <v>120</v>
      </c>
      <c r="N77" s="38">
        <v>1278</v>
      </c>
      <c r="O77" s="4">
        <v>694</v>
      </c>
      <c r="P77" s="4">
        <v>584</v>
      </c>
      <c r="U77" s="40"/>
      <c r="V77" s="36">
        <v>24.08</v>
      </c>
      <c r="W77" s="36">
        <v>8.56</v>
      </c>
      <c r="X77" s="36">
        <v>7.25</v>
      </c>
      <c r="Y77" s="4">
        <v>1401</v>
      </c>
      <c r="Z77" s="4">
        <v>195</v>
      </c>
      <c r="AA77" s="4">
        <v>598</v>
      </c>
      <c r="AB77" s="4">
        <v>3090</v>
      </c>
      <c r="AC77" s="36">
        <v>7.66</v>
      </c>
      <c r="AD77" s="35">
        <v>20.4</v>
      </c>
      <c r="AE77" s="4">
        <v>1661</v>
      </c>
      <c r="AF77" s="4">
        <v>832</v>
      </c>
      <c r="AG77" s="4">
        <v>0</v>
      </c>
      <c r="AK77" s="38">
        <v>33</v>
      </c>
      <c r="AL77" s="4">
        <v>22</v>
      </c>
      <c r="AM77" s="4">
        <v>11</v>
      </c>
      <c r="AR77" s="40"/>
      <c r="AS77" s="36">
        <v>23.52</v>
      </c>
      <c r="AT77" s="36">
        <v>1.24</v>
      </c>
      <c r="AV77" s="4">
        <v>239</v>
      </c>
      <c r="AW77" s="4">
        <v>228</v>
      </c>
      <c r="AX77" s="35">
        <v>29</v>
      </c>
      <c r="AY77" s="4">
        <v>168</v>
      </c>
      <c r="AZ77" s="36">
        <v>7.14</v>
      </c>
      <c r="BA77" s="35">
        <v>20.8</v>
      </c>
      <c r="BB77" s="4">
        <v>22</v>
      </c>
      <c r="BE77" s="42"/>
      <c r="BF77" s="43"/>
      <c r="BG77" s="32"/>
    </row>
    <row r="78" spans="1:59" ht="8.25">
      <c r="A78" s="33">
        <v>35544</v>
      </c>
      <c r="B78" s="44">
        <v>0.75</v>
      </c>
      <c r="C78" s="4">
        <v>120</v>
      </c>
      <c r="D78" s="35">
        <v>5</v>
      </c>
      <c r="E78" s="35">
        <v>1.8</v>
      </c>
      <c r="F78" s="35">
        <v>5.3</v>
      </c>
      <c r="G78" s="4" t="s">
        <v>53</v>
      </c>
      <c r="H78" s="36">
        <v>90</v>
      </c>
      <c r="I78" s="4" t="s">
        <v>54</v>
      </c>
      <c r="J78" s="36">
        <f t="shared" si="1"/>
        <v>46.224</v>
      </c>
      <c r="K78" s="4" t="s">
        <v>55</v>
      </c>
      <c r="L78" s="4">
        <v>0.8</v>
      </c>
      <c r="M78" s="37">
        <v>120</v>
      </c>
      <c r="N78" s="38">
        <v>588</v>
      </c>
      <c r="O78" s="4">
        <v>334</v>
      </c>
      <c r="P78" s="4">
        <v>254</v>
      </c>
      <c r="U78" s="40"/>
      <c r="AA78" s="4">
        <v>290</v>
      </c>
      <c r="AB78" s="4">
        <v>1398</v>
      </c>
      <c r="AC78" s="36">
        <v>7.58</v>
      </c>
      <c r="AD78" s="35">
        <v>25.9</v>
      </c>
      <c r="AE78" s="4">
        <v>1419</v>
      </c>
      <c r="AF78" s="4">
        <v>712</v>
      </c>
      <c r="AG78" s="4">
        <v>2</v>
      </c>
      <c r="AK78" s="38">
        <v>28</v>
      </c>
      <c r="AL78" s="4">
        <v>16</v>
      </c>
      <c r="AM78" s="4">
        <v>12</v>
      </c>
      <c r="AR78" s="40"/>
      <c r="AX78" s="35">
        <v>26</v>
      </c>
      <c r="AY78" s="4">
        <v>154</v>
      </c>
      <c r="AZ78" s="36">
        <v>7.14</v>
      </c>
      <c r="BA78" s="35">
        <v>24.7</v>
      </c>
      <c r="BB78" s="4">
        <v>23</v>
      </c>
      <c r="BE78" s="42"/>
      <c r="BF78" s="43"/>
      <c r="BG78" s="32"/>
    </row>
    <row r="79" spans="1:59" ht="24.75">
      <c r="A79" s="33">
        <v>35545</v>
      </c>
      <c r="B79" s="44">
        <v>0.375</v>
      </c>
      <c r="C79" s="4">
        <v>120</v>
      </c>
      <c r="D79" s="35">
        <v>5</v>
      </c>
      <c r="E79" s="35">
        <v>1.8</v>
      </c>
      <c r="F79" s="35">
        <v>5.3</v>
      </c>
      <c r="G79" s="4" t="s">
        <v>53</v>
      </c>
      <c r="H79" s="36">
        <v>90</v>
      </c>
      <c r="I79" s="4" t="s">
        <v>54</v>
      </c>
      <c r="J79" s="36">
        <f t="shared" si="1"/>
        <v>46.224</v>
      </c>
      <c r="K79" s="4" t="s">
        <v>55</v>
      </c>
      <c r="L79" s="4">
        <v>0.8</v>
      </c>
      <c r="M79" s="37">
        <v>120</v>
      </c>
      <c r="N79" s="38">
        <v>518</v>
      </c>
      <c r="O79" s="4">
        <v>292</v>
      </c>
      <c r="P79" s="4">
        <v>226</v>
      </c>
      <c r="U79" s="40"/>
      <c r="V79" s="36">
        <v>26.32</v>
      </c>
      <c r="W79" s="36">
        <v>9.8</v>
      </c>
      <c r="X79" s="36">
        <v>7.27</v>
      </c>
      <c r="Y79" s="4">
        <v>685</v>
      </c>
      <c r="Z79" s="4">
        <v>242</v>
      </c>
      <c r="AA79" s="4">
        <v>277</v>
      </c>
      <c r="AB79" s="4">
        <v>1557</v>
      </c>
      <c r="AC79" s="36">
        <v>7.62</v>
      </c>
      <c r="AD79" s="35">
        <v>21.1</v>
      </c>
      <c r="AE79" s="4">
        <v>1555</v>
      </c>
      <c r="AF79" s="4">
        <v>779</v>
      </c>
      <c r="AK79" s="38">
        <v>34</v>
      </c>
      <c r="AL79" s="4">
        <v>28</v>
      </c>
      <c r="AM79" s="4">
        <v>6</v>
      </c>
      <c r="AR79" s="40"/>
      <c r="AS79" s="36">
        <v>24.64</v>
      </c>
      <c r="AT79" s="36">
        <v>1.16</v>
      </c>
      <c r="AV79" s="4">
        <v>218</v>
      </c>
      <c r="AW79" s="4">
        <v>201</v>
      </c>
      <c r="AX79" s="35">
        <v>31</v>
      </c>
      <c r="AY79" s="4">
        <v>175</v>
      </c>
      <c r="AZ79" s="36">
        <v>7.28</v>
      </c>
      <c r="BA79" s="35">
        <v>20.2</v>
      </c>
      <c r="BE79" s="42"/>
      <c r="BF79" s="43" t="s">
        <v>103</v>
      </c>
      <c r="BG79" s="32"/>
    </row>
    <row r="80" spans="1:59" ht="8.25">
      <c r="A80" s="33">
        <v>35545</v>
      </c>
      <c r="B80" s="44">
        <v>0.7083333333333334</v>
      </c>
      <c r="C80" s="4">
        <v>120</v>
      </c>
      <c r="D80" s="35">
        <v>5</v>
      </c>
      <c r="E80" s="35">
        <v>1.8</v>
      </c>
      <c r="F80" s="35">
        <v>5.3</v>
      </c>
      <c r="G80" s="4" t="s">
        <v>53</v>
      </c>
      <c r="H80" s="36">
        <v>90</v>
      </c>
      <c r="I80" s="4" t="s">
        <v>54</v>
      </c>
      <c r="J80" s="36">
        <f t="shared" si="1"/>
        <v>46.224</v>
      </c>
      <c r="K80" s="4" t="s">
        <v>55</v>
      </c>
      <c r="L80" s="4">
        <v>0.8</v>
      </c>
      <c r="M80" s="37">
        <v>120</v>
      </c>
      <c r="N80" s="38">
        <v>384</v>
      </c>
      <c r="O80" s="4">
        <v>208</v>
      </c>
      <c r="P80" s="4">
        <v>176</v>
      </c>
      <c r="Q80" s="4">
        <v>2060</v>
      </c>
      <c r="R80" s="4">
        <v>30</v>
      </c>
      <c r="S80" s="4">
        <v>2030</v>
      </c>
      <c r="U80" s="40"/>
      <c r="V80" s="36">
        <v>25.4</v>
      </c>
      <c r="W80" s="36">
        <v>1.28</v>
      </c>
      <c r="Y80" s="4">
        <v>567</v>
      </c>
      <c r="Z80" s="4">
        <v>235</v>
      </c>
      <c r="AA80" s="4">
        <v>199</v>
      </c>
      <c r="AB80" s="4">
        <v>1077</v>
      </c>
      <c r="AC80" s="36">
        <v>7.56</v>
      </c>
      <c r="AD80" s="35">
        <v>25.2</v>
      </c>
      <c r="AE80" s="4">
        <v>1342</v>
      </c>
      <c r="AF80" s="4">
        <v>673</v>
      </c>
      <c r="AK80" s="38">
        <v>98</v>
      </c>
      <c r="AL80" s="4">
        <v>24</v>
      </c>
      <c r="AM80" s="4">
        <v>74</v>
      </c>
      <c r="AN80" s="4">
        <v>1090</v>
      </c>
      <c r="AO80" s="4">
        <v>355</v>
      </c>
      <c r="AP80" s="4">
        <v>735</v>
      </c>
      <c r="AR80" s="40"/>
      <c r="AS80" s="36">
        <v>22.4</v>
      </c>
      <c r="AT80" s="36">
        <v>0.88</v>
      </c>
      <c r="AV80" s="4">
        <v>222</v>
      </c>
      <c r="AW80" s="4">
        <v>168</v>
      </c>
      <c r="AX80" s="35">
        <v>18</v>
      </c>
      <c r="AY80" s="4">
        <v>126</v>
      </c>
      <c r="AZ80" s="36">
        <v>7.18</v>
      </c>
      <c r="BA80" s="35">
        <v>24.8</v>
      </c>
      <c r="BE80" s="42"/>
      <c r="BF80" s="43" t="s">
        <v>104</v>
      </c>
      <c r="BG80" s="32"/>
    </row>
    <row r="81" spans="1:59" ht="16.5">
      <c r="A81" s="33">
        <v>35556</v>
      </c>
      <c r="B81" s="44">
        <v>0.625</v>
      </c>
      <c r="C81" s="4">
        <v>100</v>
      </c>
      <c r="D81" s="35">
        <v>5</v>
      </c>
      <c r="E81" s="35">
        <v>1.5</v>
      </c>
      <c r="F81" s="35">
        <v>6.3</v>
      </c>
      <c r="G81" s="4" t="s">
        <v>53</v>
      </c>
      <c r="H81" s="36">
        <v>90</v>
      </c>
      <c r="I81" s="4" t="s">
        <v>54</v>
      </c>
      <c r="J81" s="36">
        <f t="shared" si="1"/>
        <v>46.224</v>
      </c>
      <c r="K81" s="4" t="s">
        <v>55</v>
      </c>
      <c r="L81" s="4">
        <v>0.8</v>
      </c>
      <c r="M81" s="37">
        <v>100</v>
      </c>
      <c r="N81" s="38">
        <v>166</v>
      </c>
      <c r="O81" s="4">
        <v>108</v>
      </c>
      <c r="P81" s="4">
        <v>58</v>
      </c>
      <c r="Q81" s="4">
        <v>965</v>
      </c>
      <c r="R81" s="4">
        <v>290</v>
      </c>
      <c r="S81" s="4">
        <v>675</v>
      </c>
      <c r="U81" s="40" t="s">
        <v>97</v>
      </c>
      <c r="V81" s="36">
        <v>27.44</v>
      </c>
      <c r="W81" s="36">
        <v>4.452</v>
      </c>
      <c r="Y81" s="4">
        <v>448</v>
      </c>
      <c r="Z81" s="4" t="s">
        <v>96</v>
      </c>
      <c r="AA81" s="4">
        <v>119</v>
      </c>
      <c r="AB81" s="4">
        <v>644</v>
      </c>
      <c r="AC81" s="36">
        <v>7</v>
      </c>
      <c r="AD81" s="35">
        <v>23</v>
      </c>
      <c r="AE81" s="4">
        <v>1234</v>
      </c>
      <c r="AF81" s="4">
        <v>618</v>
      </c>
      <c r="AJ81" s="42">
        <v>7</v>
      </c>
      <c r="AK81" s="38">
        <v>27</v>
      </c>
      <c r="AL81" s="4">
        <v>24</v>
      </c>
      <c r="AM81" s="4">
        <v>3</v>
      </c>
      <c r="AN81" s="4">
        <v>765</v>
      </c>
      <c r="AO81" s="4">
        <v>235</v>
      </c>
      <c r="AP81" s="4">
        <v>530</v>
      </c>
      <c r="AR81" s="40" t="s">
        <v>105</v>
      </c>
      <c r="AS81" s="36">
        <v>24.64</v>
      </c>
      <c r="AT81" s="36">
        <v>1.02</v>
      </c>
      <c r="AU81" s="36">
        <v>0.55</v>
      </c>
      <c r="AV81" s="4">
        <v>197</v>
      </c>
      <c r="AX81" s="35">
        <v>16</v>
      </c>
      <c r="AY81" s="4">
        <v>92</v>
      </c>
      <c r="AZ81" s="36">
        <v>6.54</v>
      </c>
      <c r="BA81" s="35">
        <v>22.8</v>
      </c>
      <c r="BE81" s="42">
        <v>1.6</v>
      </c>
      <c r="BF81" s="43" t="s">
        <v>106</v>
      </c>
      <c r="BG81" s="32"/>
    </row>
    <row r="82" spans="1:59" ht="8.25">
      <c r="A82" s="33">
        <v>35556</v>
      </c>
      <c r="B82" s="44">
        <v>0.7291666666666666</v>
      </c>
      <c r="C82" s="4">
        <v>100</v>
      </c>
      <c r="D82" s="35">
        <v>5</v>
      </c>
      <c r="E82" s="35">
        <v>1.5</v>
      </c>
      <c r="F82" s="35">
        <v>6.3</v>
      </c>
      <c r="G82" s="4" t="s">
        <v>53</v>
      </c>
      <c r="H82" s="36">
        <v>90</v>
      </c>
      <c r="I82" s="4" t="s">
        <v>54</v>
      </c>
      <c r="J82" s="36">
        <f t="shared" si="1"/>
        <v>46.224</v>
      </c>
      <c r="K82" s="4" t="s">
        <v>55</v>
      </c>
      <c r="L82" s="4">
        <v>0.8</v>
      </c>
      <c r="M82" s="37">
        <v>100</v>
      </c>
      <c r="N82" s="38">
        <v>196</v>
      </c>
      <c r="O82" s="4">
        <v>138</v>
      </c>
      <c r="P82" s="4">
        <v>58</v>
      </c>
      <c r="U82" s="40"/>
      <c r="AA82" s="4">
        <v>126</v>
      </c>
      <c r="AB82" s="4">
        <v>670</v>
      </c>
      <c r="AC82" s="36">
        <v>7.03</v>
      </c>
      <c r="AD82" s="35">
        <v>23.4</v>
      </c>
      <c r="AE82" s="4">
        <v>1278</v>
      </c>
      <c r="AF82" s="4">
        <v>640</v>
      </c>
      <c r="AK82" s="38">
        <v>28</v>
      </c>
      <c r="AL82" s="4">
        <v>25</v>
      </c>
      <c r="AM82" s="4">
        <v>3</v>
      </c>
      <c r="AR82" s="40"/>
      <c r="AX82" s="35">
        <v>19</v>
      </c>
      <c r="AY82" s="4">
        <v>103</v>
      </c>
      <c r="AZ82" s="36">
        <v>6.48</v>
      </c>
      <c r="BA82" s="35">
        <v>22.7</v>
      </c>
      <c r="BE82" s="42"/>
      <c r="BF82" s="43" t="s">
        <v>107</v>
      </c>
      <c r="BG82" s="32"/>
    </row>
    <row r="83" spans="1:59" ht="8.25">
      <c r="A83" s="33">
        <v>35557</v>
      </c>
      <c r="B83" s="44">
        <v>0.4166666666666667</v>
      </c>
      <c r="C83" s="4">
        <v>100</v>
      </c>
      <c r="D83" s="35">
        <v>5</v>
      </c>
      <c r="E83" s="35">
        <v>1.5</v>
      </c>
      <c r="F83" s="35">
        <v>6.3</v>
      </c>
      <c r="G83" s="4" t="s">
        <v>53</v>
      </c>
      <c r="H83" s="36">
        <v>90</v>
      </c>
      <c r="I83" s="4" t="s">
        <v>54</v>
      </c>
      <c r="J83" s="36">
        <f t="shared" si="1"/>
        <v>46.224</v>
      </c>
      <c r="K83" s="4" t="s">
        <v>55</v>
      </c>
      <c r="L83" s="4">
        <v>0.8</v>
      </c>
      <c r="M83" s="37">
        <v>100</v>
      </c>
      <c r="N83" s="59">
        <v>120</v>
      </c>
      <c r="O83" s="4">
        <v>100</v>
      </c>
      <c r="P83" s="4">
        <v>20</v>
      </c>
      <c r="T83" s="39">
        <v>11</v>
      </c>
      <c r="U83" s="40"/>
      <c r="V83" s="36">
        <v>28</v>
      </c>
      <c r="Y83" s="4">
        <v>505</v>
      </c>
      <c r="AA83" s="4">
        <v>137</v>
      </c>
      <c r="AB83" s="4">
        <v>712</v>
      </c>
      <c r="AC83" s="36">
        <v>7.47</v>
      </c>
      <c r="AD83" s="35">
        <v>20.3</v>
      </c>
      <c r="AE83" s="4">
        <v>1503</v>
      </c>
      <c r="AF83" s="4">
        <v>754</v>
      </c>
      <c r="AK83" s="38">
        <v>30</v>
      </c>
      <c r="AL83" s="4">
        <v>22</v>
      </c>
      <c r="AM83" s="4">
        <v>8</v>
      </c>
      <c r="AR83" s="40"/>
      <c r="AS83" s="36">
        <v>26.88</v>
      </c>
      <c r="AT83" s="36">
        <v>2.068</v>
      </c>
      <c r="AU83" s="36">
        <v>1.27</v>
      </c>
      <c r="AV83" s="4">
        <v>248</v>
      </c>
      <c r="AX83" s="35">
        <v>32</v>
      </c>
      <c r="AY83" s="4">
        <v>204</v>
      </c>
      <c r="AZ83" s="36">
        <v>7.12</v>
      </c>
      <c r="BA83" s="35">
        <v>21.3</v>
      </c>
      <c r="BE83" s="42"/>
      <c r="BF83" s="43"/>
      <c r="BG83" s="32"/>
    </row>
    <row r="84" spans="1:59" ht="8.25">
      <c r="A84" s="33">
        <v>35557</v>
      </c>
      <c r="B84" s="44">
        <v>0.4583333333333333</v>
      </c>
      <c r="C84" s="4">
        <v>100</v>
      </c>
      <c r="D84" s="35">
        <v>5</v>
      </c>
      <c r="E84" s="35">
        <v>1.5</v>
      </c>
      <c r="F84" s="35">
        <v>6.3</v>
      </c>
      <c r="G84" s="4" t="s">
        <v>53</v>
      </c>
      <c r="H84" s="36">
        <v>90</v>
      </c>
      <c r="I84" s="4" t="s">
        <v>54</v>
      </c>
      <c r="J84" s="36">
        <f t="shared" si="1"/>
        <v>46.224</v>
      </c>
      <c r="K84" s="4" t="s">
        <v>55</v>
      </c>
      <c r="L84" s="4">
        <v>0.8</v>
      </c>
      <c r="M84" s="37">
        <v>100</v>
      </c>
      <c r="N84" s="38">
        <v>168</v>
      </c>
      <c r="O84" s="4">
        <v>112</v>
      </c>
      <c r="P84" s="4">
        <v>56</v>
      </c>
      <c r="U84" s="40"/>
      <c r="AA84" s="4">
        <v>125</v>
      </c>
      <c r="AK84" s="38">
        <v>31</v>
      </c>
      <c r="AL84" s="4">
        <v>23</v>
      </c>
      <c r="AM84" s="4">
        <v>8</v>
      </c>
      <c r="AR84" s="40"/>
      <c r="AX84" s="35">
        <v>27</v>
      </c>
      <c r="BE84" s="42"/>
      <c r="BF84" s="43"/>
      <c r="BG84" s="32"/>
    </row>
    <row r="85" spans="1:59" ht="8.25">
      <c r="A85" s="33">
        <v>35557</v>
      </c>
      <c r="B85" s="44">
        <v>0.5</v>
      </c>
      <c r="C85" s="4">
        <v>100</v>
      </c>
      <c r="D85" s="35">
        <v>5</v>
      </c>
      <c r="E85" s="35">
        <v>1.5</v>
      </c>
      <c r="F85" s="35">
        <v>6.3</v>
      </c>
      <c r="G85" s="4" t="s">
        <v>53</v>
      </c>
      <c r="H85" s="36">
        <v>90</v>
      </c>
      <c r="I85" s="4" t="s">
        <v>54</v>
      </c>
      <c r="J85" s="36">
        <f t="shared" si="1"/>
        <v>46.224</v>
      </c>
      <c r="K85" s="4" t="s">
        <v>55</v>
      </c>
      <c r="L85" s="4">
        <v>0.8</v>
      </c>
      <c r="M85" s="37">
        <v>100</v>
      </c>
      <c r="N85" s="38">
        <v>416</v>
      </c>
      <c r="O85" s="4">
        <v>138</v>
      </c>
      <c r="P85" s="4">
        <v>278</v>
      </c>
      <c r="U85" s="40"/>
      <c r="AA85" s="4">
        <v>176</v>
      </c>
      <c r="AK85" s="38">
        <v>27</v>
      </c>
      <c r="AL85" s="4">
        <v>17</v>
      </c>
      <c r="AM85" s="4">
        <v>10</v>
      </c>
      <c r="AR85" s="40"/>
      <c r="AX85" s="35">
        <v>26</v>
      </c>
      <c r="BE85" s="42"/>
      <c r="BF85" s="43"/>
      <c r="BG85" s="32"/>
    </row>
    <row r="86" spans="1:59" ht="8.25">
      <c r="A86" s="33">
        <v>35557</v>
      </c>
      <c r="B86" s="44">
        <v>0.5416666666666666</v>
      </c>
      <c r="C86" s="4">
        <v>100</v>
      </c>
      <c r="D86" s="35">
        <v>5</v>
      </c>
      <c r="E86" s="35">
        <v>1.5</v>
      </c>
      <c r="F86" s="35">
        <v>6.3</v>
      </c>
      <c r="G86" s="4" t="s">
        <v>53</v>
      </c>
      <c r="H86" s="36">
        <v>90</v>
      </c>
      <c r="I86" s="4" t="s">
        <v>54</v>
      </c>
      <c r="J86" s="36">
        <f t="shared" si="1"/>
        <v>46.224</v>
      </c>
      <c r="K86" s="4" t="s">
        <v>55</v>
      </c>
      <c r="L86" s="4">
        <v>0.8</v>
      </c>
      <c r="M86" s="37">
        <v>100</v>
      </c>
      <c r="N86" s="38">
        <v>160</v>
      </c>
      <c r="O86" s="4">
        <v>140</v>
      </c>
      <c r="P86" s="4">
        <v>20</v>
      </c>
      <c r="U86" s="40"/>
      <c r="AA86" s="4">
        <v>106</v>
      </c>
      <c r="AK86" s="38">
        <v>23</v>
      </c>
      <c r="AL86" s="4">
        <v>21</v>
      </c>
      <c r="AM86" s="4">
        <v>2</v>
      </c>
      <c r="AR86" s="40"/>
      <c r="AX86" s="35">
        <v>20</v>
      </c>
      <c r="BE86" s="42"/>
      <c r="BF86" s="43"/>
      <c r="BG86" s="32"/>
    </row>
    <row r="87" spans="1:59" ht="8.25">
      <c r="A87" s="33">
        <v>35557</v>
      </c>
      <c r="B87" s="44">
        <v>0.5833333333333334</v>
      </c>
      <c r="C87" s="4">
        <v>100</v>
      </c>
      <c r="D87" s="35">
        <v>5</v>
      </c>
      <c r="E87" s="35">
        <v>1.5</v>
      </c>
      <c r="F87" s="35">
        <v>6.3</v>
      </c>
      <c r="G87" s="4" t="s">
        <v>53</v>
      </c>
      <c r="H87" s="36">
        <v>90</v>
      </c>
      <c r="I87" s="4" t="s">
        <v>54</v>
      </c>
      <c r="J87" s="36">
        <f t="shared" si="1"/>
        <v>46.224</v>
      </c>
      <c r="K87" s="4" t="s">
        <v>55</v>
      </c>
      <c r="L87" s="4">
        <v>0.8</v>
      </c>
      <c r="M87" s="37">
        <v>100</v>
      </c>
      <c r="N87" s="59">
        <v>230</v>
      </c>
      <c r="O87" s="4">
        <v>146</v>
      </c>
      <c r="P87" s="4">
        <v>84</v>
      </c>
      <c r="T87" s="39">
        <v>22</v>
      </c>
      <c r="U87" s="40"/>
      <c r="AA87" s="4">
        <v>130</v>
      </c>
      <c r="AK87" s="38">
        <v>24</v>
      </c>
      <c r="AL87" s="4">
        <v>20</v>
      </c>
      <c r="AM87" s="4">
        <v>4</v>
      </c>
      <c r="AR87" s="40"/>
      <c r="AX87" s="35">
        <v>26</v>
      </c>
      <c r="BE87" s="42"/>
      <c r="BF87" s="43"/>
      <c r="BG87" s="32"/>
    </row>
    <row r="88" spans="1:59" ht="8.25">
      <c r="A88" s="33">
        <v>35557</v>
      </c>
      <c r="B88" s="44">
        <v>0.625</v>
      </c>
      <c r="C88" s="4">
        <v>100</v>
      </c>
      <c r="D88" s="35">
        <v>5</v>
      </c>
      <c r="E88" s="35">
        <v>1.5</v>
      </c>
      <c r="F88" s="35">
        <v>6.3</v>
      </c>
      <c r="G88" s="4" t="s">
        <v>53</v>
      </c>
      <c r="H88" s="36">
        <v>90</v>
      </c>
      <c r="I88" s="4" t="s">
        <v>54</v>
      </c>
      <c r="J88" s="36">
        <f t="shared" si="1"/>
        <v>46.224</v>
      </c>
      <c r="K88" s="4" t="s">
        <v>55</v>
      </c>
      <c r="L88" s="4">
        <v>0.8</v>
      </c>
      <c r="M88" s="37">
        <v>100</v>
      </c>
      <c r="N88" s="38">
        <v>412</v>
      </c>
      <c r="O88" s="4">
        <v>180</v>
      </c>
      <c r="P88" s="4">
        <v>232</v>
      </c>
      <c r="Q88" s="4">
        <v>1285</v>
      </c>
      <c r="R88" s="4">
        <v>550</v>
      </c>
      <c r="S88" s="4">
        <v>735</v>
      </c>
      <c r="U88" s="40" t="s">
        <v>108</v>
      </c>
      <c r="V88" s="36">
        <v>25.2</v>
      </c>
      <c r="W88" s="36">
        <v>7.64</v>
      </c>
      <c r="X88" s="36">
        <v>5.76</v>
      </c>
      <c r="Y88" s="4">
        <v>554</v>
      </c>
      <c r="AA88" s="4">
        <v>159</v>
      </c>
      <c r="AB88" s="4">
        <v>910</v>
      </c>
      <c r="AC88" s="36">
        <v>7.27</v>
      </c>
      <c r="AD88" s="35">
        <v>22.6</v>
      </c>
      <c r="AE88" s="4">
        <v>1290</v>
      </c>
      <c r="AF88" s="4">
        <v>647</v>
      </c>
      <c r="AJ88" s="42">
        <v>4</v>
      </c>
      <c r="AK88" s="38">
        <v>20</v>
      </c>
      <c r="AL88" s="4">
        <v>18</v>
      </c>
      <c r="AM88" s="4">
        <v>2</v>
      </c>
      <c r="AN88" s="4">
        <v>985</v>
      </c>
      <c r="AO88" s="4">
        <v>390</v>
      </c>
      <c r="AP88" s="4">
        <v>595</v>
      </c>
      <c r="AR88" s="40" t="s">
        <v>109</v>
      </c>
      <c r="AS88" s="36">
        <v>21.86</v>
      </c>
      <c r="AT88" s="36">
        <v>1.132</v>
      </c>
      <c r="AU88" s="36">
        <v>0.48</v>
      </c>
      <c r="AV88" s="4">
        <v>216</v>
      </c>
      <c r="AX88" s="35">
        <v>17</v>
      </c>
      <c r="AY88" s="4">
        <v>172</v>
      </c>
      <c r="AZ88" s="36">
        <v>7.13</v>
      </c>
      <c r="BA88" s="35">
        <v>24.7</v>
      </c>
      <c r="BE88" s="42">
        <v>0</v>
      </c>
      <c r="BF88" s="43"/>
      <c r="BG88" s="32"/>
    </row>
    <row r="89" spans="1:59" ht="8.25">
      <c r="A89" s="33">
        <v>35557</v>
      </c>
      <c r="B89" s="44">
        <v>0.6666666666666666</v>
      </c>
      <c r="C89" s="4">
        <v>100</v>
      </c>
      <c r="D89" s="35">
        <v>5</v>
      </c>
      <c r="E89" s="35">
        <v>1.5</v>
      </c>
      <c r="F89" s="35">
        <v>6.3</v>
      </c>
      <c r="G89" s="4" t="s">
        <v>53</v>
      </c>
      <c r="H89" s="36">
        <v>90</v>
      </c>
      <c r="I89" s="4" t="s">
        <v>54</v>
      </c>
      <c r="J89" s="36">
        <f t="shared" si="1"/>
        <v>46.224</v>
      </c>
      <c r="K89" s="4" t="s">
        <v>55</v>
      </c>
      <c r="L89" s="4">
        <v>0.8</v>
      </c>
      <c r="M89" s="37">
        <v>100</v>
      </c>
      <c r="N89" s="38">
        <v>224</v>
      </c>
      <c r="O89" s="4">
        <v>148</v>
      </c>
      <c r="P89" s="4">
        <v>76</v>
      </c>
      <c r="U89" s="40"/>
      <c r="AA89" s="4">
        <v>120</v>
      </c>
      <c r="AK89" s="38">
        <v>29</v>
      </c>
      <c r="AL89" s="4">
        <v>22</v>
      </c>
      <c r="AM89" s="4">
        <v>7</v>
      </c>
      <c r="AR89" s="40"/>
      <c r="AX89" s="35">
        <v>17</v>
      </c>
      <c r="BE89" s="42"/>
      <c r="BF89" s="43"/>
      <c r="BG89" s="32"/>
    </row>
    <row r="90" spans="1:59" ht="8.25">
      <c r="A90" s="33">
        <v>35557</v>
      </c>
      <c r="B90" s="44">
        <v>0.7083333333333334</v>
      </c>
      <c r="C90" s="4">
        <v>100</v>
      </c>
      <c r="D90" s="35">
        <v>5</v>
      </c>
      <c r="E90" s="35">
        <v>1.5</v>
      </c>
      <c r="F90" s="35">
        <v>6.3</v>
      </c>
      <c r="G90" s="4" t="s">
        <v>53</v>
      </c>
      <c r="H90" s="36">
        <v>90</v>
      </c>
      <c r="I90" s="4" t="s">
        <v>54</v>
      </c>
      <c r="J90" s="36">
        <f t="shared" si="1"/>
        <v>46.224</v>
      </c>
      <c r="K90" s="4" t="s">
        <v>55</v>
      </c>
      <c r="L90" s="4">
        <v>0.8</v>
      </c>
      <c r="M90" s="37">
        <v>100</v>
      </c>
      <c r="N90" s="38">
        <v>172</v>
      </c>
      <c r="O90" s="4">
        <v>116</v>
      </c>
      <c r="P90" s="4">
        <v>56</v>
      </c>
      <c r="U90" s="40"/>
      <c r="AA90" s="4">
        <v>132</v>
      </c>
      <c r="AK90" s="38">
        <v>26</v>
      </c>
      <c r="AL90" s="4">
        <v>16</v>
      </c>
      <c r="AM90" s="4">
        <v>10</v>
      </c>
      <c r="AR90" s="40"/>
      <c r="AX90" s="35">
        <v>16</v>
      </c>
      <c r="BE90" s="42"/>
      <c r="BF90" s="43"/>
      <c r="BG90" s="32"/>
    </row>
    <row r="91" spans="1:59" ht="8.25">
      <c r="A91" s="33">
        <v>35557</v>
      </c>
      <c r="B91" s="44">
        <v>0.75</v>
      </c>
      <c r="C91" s="4">
        <v>100</v>
      </c>
      <c r="D91" s="35">
        <v>5</v>
      </c>
      <c r="E91" s="35">
        <v>1.5</v>
      </c>
      <c r="F91" s="35">
        <v>6.3</v>
      </c>
      <c r="G91" s="4" t="s">
        <v>53</v>
      </c>
      <c r="H91" s="36">
        <v>90</v>
      </c>
      <c r="I91" s="4" t="s">
        <v>54</v>
      </c>
      <c r="J91" s="36">
        <f t="shared" si="1"/>
        <v>46.224</v>
      </c>
      <c r="K91" s="4" t="s">
        <v>55</v>
      </c>
      <c r="L91" s="4">
        <v>0.8</v>
      </c>
      <c r="M91" s="37">
        <v>100</v>
      </c>
      <c r="N91" s="59">
        <v>198</v>
      </c>
      <c r="O91" s="4">
        <v>160</v>
      </c>
      <c r="P91" s="4">
        <v>38</v>
      </c>
      <c r="T91" s="39">
        <v>14</v>
      </c>
      <c r="U91" s="40"/>
      <c r="AA91" s="4">
        <v>139</v>
      </c>
      <c r="AB91" s="4">
        <v>796</v>
      </c>
      <c r="AC91" s="36">
        <v>7.18</v>
      </c>
      <c r="AD91" s="35">
        <v>23.4</v>
      </c>
      <c r="AE91" s="4">
        <v>1298</v>
      </c>
      <c r="AF91" s="4">
        <v>650</v>
      </c>
      <c r="AK91" s="38">
        <v>29</v>
      </c>
      <c r="AL91" s="4">
        <v>27</v>
      </c>
      <c r="AM91" s="4">
        <v>2</v>
      </c>
      <c r="AR91" s="40"/>
      <c r="AX91" s="35">
        <v>21</v>
      </c>
      <c r="AY91" s="4">
        <v>94</v>
      </c>
      <c r="AZ91" s="36">
        <v>7</v>
      </c>
      <c r="BA91" s="35">
        <v>21</v>
      </c>
      <c r="BE91" s="42"/>
      <c r="BF91" s="43"/>
      <c r="BG91" s="32"/>
    </row>
    <row r="92" spans="1:59" ht="8.25">
      <c r="A92" s="33">
        <v>35557</v>
      </c>
      <c r="B92" s="44">
        <v>0.7916666666666666</v>
      </c>
      <c r="C92" s="4">
        <v>100</v>
      </c>
      <c r="D92" s="35">
        <v>5</v>
      </c>
      <c r="E92" s="35">
        <v>1.5</v>
      </c>
      <c r="F92" s="35">
        <v>6.3</v>
      </c>
      <c r="G92" s="4" t="s">
        <v>53</v>
      </c>
      <c r="H92" s="36">
        <v>90</v>
      </c>
      <c r="I92" s="4" t="s">
        <v>54</v>
      </c>
      <c r="J92" s="36">
        <f t="shared" si="1"/>
        <v>46.224</v>
      </c>
      <c r="K92" s="4" t="s">
        <v>55</v>
      </c>
      <c r="L92" s="4">
        <v>0.8</v>
      </c>
      <c r="M92" s="37">
        <v>100</v>
      </c>
      <c r="N92" s="38">
        <v>220</v>
      </c>
      <c r="O92" s="4">
        <v>160</v>
      </c>
      <c r="P92" s="4">
        <v>60</v>
      </c>
      <c r="U92" s="40"/>
      <c r="AA92" s="4">
        <v>138</v>
      </c>
      <c r="AK92" s="38">
        <v>36</v>
      </c>
      <c r="AL92" s="4">
        <v>31</v>
      </c>
      <c r="AM92" s="4">
        <v>5</v>
      </c>
      <c r="AR92" s="40"/>
      <c r="AX92" s="35">
        <v>23</v>
      </c>
      <c r="BE92" s="42"/>
      <c r="BF92" s="43"/>
      <c r="BG92" s="32"/>
    </row>
    <row r="93" spans="1:59" ht="8.25">
      <c r="A93" s="33">
        <v>35557</v>
      </c>
      <c r="B93" s="44">
        <v>0.8333333333333334</v>
      </c>
      <c r="C93" s="4">
        <v>100</v>
      </c>
      <c r="D93" s="35">
        <v>5</v>
      </c>
      <c r="E93" s="35">
        <v>1.5</v>
      </c>
      <c r="F93" s="35">
        <v>6.3</v>
      </c>
      <c r="G93" s="4" t="s">
        <v>53</v>
      </c>
      <c r="H93" s="36">
        <v>90</v>
      </c>
      <c r="I93" s="4" t="s">
        <v>54</v>
      </c>
      <c r="J93" s="36">
        <f t="shared" si="1"/>
        <v>46.224</v>
      </c>
      <c r="K93" s="4" t="s">
        <v>55</v>
      </c>
      <c r="L93" s="4">
        <v>0.8</v>
      </c>
      <c r="M93" s="37">
        <v>100</v>
      </c>
      <c r="N93" s="38">
        <v>204</v>
      </c>
      <c r="O93" s="4">
        <v>156</v>
      </c>
      <c r="P93" s="4">
        <v>48</v>
      </c>
      <c r="U93" s="40"/>
      <c r="AA93" s="4">
        <v>147</v>
      </c>
      <c r="AK93" s="38">
        <v>24</v>
      </c>
      <c r="AL93" s="4">
        <v>12</v>
      </c>
      <c r="AM93" s="4">
        <v>12</v>
      </c>
      <c r="AR93" s="40"/>
      <c r="AX93" s="35">
        <v>21</v>
      </c>
      <c r="BE93" s="42"/>
      <c r="BF93" s="43"/>
      <c r="BG93" s="32"/>
    </row>
    <row r="94" spans="1:59" ht="8.25">
      <c r="A94" s="33">
        <v>35557</v>
      </c>
      <c r="B94" s="44">
        <v>0.875</v>
      </c>
      <c r="C94" s="4">
        <v>100</v>
      </c>
      <c r="D94" s="35">
        <v>5</v>
      </c>
      <c r="E94" s="35">
        <v>1.5</v>
      </c>
      <c r="F94" s="35">
        <v>6.3</v>
      </c>
      <c r="G94" s="4" t="s">
        <v>53</v>
      </c>
      <c r="H94" s="36">
        <v>90</v>
      </c>
      <c r="I94" s="4" t="s">
        <v>54</v>
      </c>
      <c r="J94" s="36">
        <f t="shared" si="1"/>
        <v>46.224</v>
      </c>
      <c r="K94" s="4" t="s">
        <v>55</v>
      </c>
      <c r="L94" s="4">
        <v>0.8</v>
      </c>
      <c r="M94" s="37">
        <v>100</v>
      </c>
      <c r="N94" s="38">
        <v>400</v>
      </c>
      <c r="O94" s="4">
        <v>240</v>
      </c>
      <c r="P94" s="4">
        <v>160</v>
      </c>
      <c r="U94" s="40"/>
      <c r="AA94" s="4">
        <v>205</v>
      </c>
      <c r="AK94" s="38">
        <v>31</v>
      </c>
      <c r="AL94" s="4">
        <v>24</v>
      </c>
      <c r="AM94" s="4">
        <v>7</v>
      </c>
      <c r="AR94" s="40"/>
      <c r="AX94" s="35">
        <v>33</v>
      </c>
      <c r="BE94" s="42"/>
      <c r="BF94" s="43"/>
      <c r="BG94" s="32"/>
    </row>
    <row r="95" spans="1:59" ht="8.25">
      <c r="A95" s="33">
        <v>35557</v>
      </c>
      <c r="B95" s="44">
        <v>0.9166666666666666</v>
      </c>
      <c r="C95" s="4">
        <v>100</v>
      </c>
      <c r="D95" s="35">
        <v>5</v>
      </c>
      <c r="E95" s="35">
        <v>1.5</v>
      </c>
      <c r="F95" s="35">
        <v>6.3</v>
      </c>
      <c r="G95" s="4" t="s">
        <v>53</v>
      </c>
      <c r="H95" s="36">
        <v>90</v>
      </c>
      <c r="I95" s="4" t="s">
        <v>54</v>
      </c>
      <c r="J95" s="36">
        <f t="shared" si="1"/>
        <v>46.224</v>
      </c>
      <c r="K95" s="4" t="s">
        <v>55</v>
      </c>
      <c r="L95" s="4">
        <v>0.8</v>
      </c>
      <c r="M95" s="37">
        <v>100</v>
      </c>
      <c r="N95" s="59">
        <v>338</v>
      </c>
      <c r="O95" s="4">
        <v>216</v>
      </c>
      <c r="P95" s="4">
        <v>122</v>
      </c>
      <c r="T95" s="39">
        <v>34</v>
      </c>
      <c r="U95" s="40"/>
      <c r="AA95" s="4">
        <v>174</v>
      </c>
      <c r="AK95" s="38">
        <v>37</v>
      </c>
      <c r="AL95" s="4">
        <v>25</v>
      </c>
      <c r="AM95" s="4">
        <v>12</v>
      </c>
      <c r="AR95" s="40"/>
      <c r="AX95" s="35">
        <v>39</v>
      </c>
      <c r="BE95" s="42"/>
      <c r="BF95" s="43"/>
      <c r="BG95" s="32"/>
    </row>
    <row r="96" spans="1:59" ht="8.25">
      <c r="A96" s="33">
        <v>35557</v>
      </c>
      <c r="B96" s="44">
        <v>0.9583333333333334</v>
      </c>
      <c r="C96" s="4">
        <v>100</v>
      </c>
      <c r="D96" s="35">
        <v>5</v>
      </c>
      <c r="E96" s="35">
        <v>1.5</v>
      </c>
      <c r="F96" s="35">
        <v>6.3</v>
      </c>
      <c r="G96" s="4" t="s">
        <v>53</v>
      </c>
      <c r="H96" s="36">
        <v>90</v>
      </c>
      <c r="I96" s="4" t="s">
        <v>54</v>
      </c>
      <c r="J96" s="36">
        <f t="shared" si="1"/>
        <v>46.224</v>
      </c>
      <c r="K96" s="4" t="s">
        <v>55</v>
      </c>
      <c r="L96" s="4">
        <v>0.8</v>
      </c>
      <c r="M96" s="37">
        <v>100</v>
      </c>
      <c r="N96" s="38">
        <v>336</v>
      </c>
      <c r="O96" s="4">
        <v>224</v>
      </c>
      <c r="P96" s="4">
        <v>112</v>
      </c>
      <c r="U96" s="40"/>
      <c r="AA96" s="4">
        <v>197</v>
      </c>
      <c r="AK96" s="38">
        <v>33</v>
      </c>
      <c r="AL96" s="4">
        <v>25</v>
      </c>
      <c r="AM96" s="4">
        <v>8</v>
      </c>
      <c r="AR96" s="40"/>
      <c r="AX96" s="35">
        <v>44</v>
      </c>
      <c r="BE96" s="42"/>
      <c r="BF96" s="43"/>
      <c r="BG96" s="32"/>
    </row>
    <row r="97" spans="1:59" ht="8.25">
      <c r="A97" s="33">
        <v>35558</v>
      </c>
      <c r="B97" s="44">
        <v>1</v>
      </c>
      <c r="C97" s="4">
        <v>100</v>
      </c>
      <c r="D97" s="35">
        <v>5</v>
      </c>
      <c r="E97" s="35">
        <v>1.5</v>
      </c>
      <c r="F97" s="35">
        <v>6.3</v>
      </c>
      <c r="G97" s="4" t="s">
        <v>53</v>
      </c>
      <c r="H97" s="36">
        <v>90</v>
      </c>
      <c r="I97" s="4" t="s">
        <v>54</v>
      </c>
      <c r="J97" s="36">
        <f t="shared" si="1"/>
        <v>46.224</v>
      </c>
      <c r="K97" s="4" t="s">
        <v>55</v>
      </c>
      <c r="L97" s="4">
        <v>0.8</v>
      </c>
      <c r="M97" s="37">
        <v>100</v>
      </c>
      <c r="N97" s="38">
        <v>176</v>
      </c>
      <c r="O97" s="4">
        <v>28</v>
      </c>
      <c r="P97" s="4">
        <v>148</v>
      </c>
      <c r="U97" s="40"/>
      <c r="AA97" s="4">
        <v>197</v>
      </c>
      <c r="AK97" s="38">
        <v>25</v>
      </c>
      <c r="AL97" s="4">
        <v>19</v>
      </c>
      <c r="AM97" s="4">
        <v>6</v>
      </c>
      <c r="AR97" s="40"/>
      <c r="AX97" s="35">
        <v>26</v>
      </c>
      <c r="BE97" s="42"/>
      <c r="BF97" s="43"/>
      <c r="BG97" s="32"/>
    </row>
    <row r="98" spans="1:59" ht="8.25">
      <c r="A98" s="33">
        <v>35558</v>
      </c>
      <c r="B98" s="44">
        <v>0.041666666666666664</v>
      </c>
      <c r="C98" s="4">
        <v>100</v>
      </c>
      <c r="D98" s="35">
        <v>5</v>
      </c>
      <c r="E98" s="35">
        <v>1.5</v>
      </c>
      <c r="F98" s="35">
        <v>6.3</v>
      </c>
      <c r="G98" s="4" t="s">
        <v>53</v>
      </c>
      <c r="H98" s="36">
        <v>90</v>
      </c>
      <c r="I98" s="4" t="s">
        <v>54</v>
      </c>
      <c r="J98" s="36">
        <f t="shared" si="1"/>
        <v>46.224</v>
      </c>
      <c r="K98" s="4" t="s">
        <v>55</v>
      </c>
      <c r="L98" s="4">
        <v>0.8</v>
      </c>
      <c r="M98" s="37">
        <v>100</v>
      </c>
      <c r="N98" s="38">
        <v>560</v>
      </c>
      <c r="O98" s="4">
        <v>352</v>
      </c>
      <c r="P98" s="4">
        <v>208</v>
      </c>
      <c r="U98" s="40"/>
      <c r="AA98" s="4">
        <v>247</v>
      </c>
      <c r="AK98" s="38">
        <v>17</v>
      </c>
      <c r="AL98" s="4">
        <v>15</v>
      </c>
      <c r="AM98" s="4">
        <v>2</v>
      </c>
      <c r="AR98" s="40"/>
      <c r="AX98" s="35">
        <v>13</v>
      </c>
      <c r="BE98" s="42"/>
      <c r="BF98" s="43"/>
      <c r="BG98" s="32"/>
    </row>
    <row r="99" spans="1:59" ht="8.25">
      <c r="A99" s="33">
        <v>35558</v>
      </c>
      <c r="B99" s="44">
        <v>0.08333333333333333</v>
      </c>
      <c r="C99" s="4">
        <v>100</v>
      </c>
      <c r="D99" s="35">
        <v>5</v>
      </c>
      <c r="E99" s="35">
        <v>1.5</v>
      </c>
      <c r="F99" s="35">
        <v>6.3</v>
      </c>
      <c r="G99" s="4" t="s">
        <v>53</v>
      </c>
      <c r="H99" s="36">
        <v>90</v>
      </c>
      <c r="I99" s="4" t="s">
        <v>54</v>
      </c>
      <c r="J99" s="36">
        <f t="shared" si="1"/>
        <v>46.224</v>
      </c>
      <c r="K99" s="4" t="s">
        <v>55</v>
      </c>
      <c r="L99" s="4">
        <v>0.8</v>
      </c>
      <c r="M99" s="37">
        <v>100</v>
      </c>
      <c r="N99" s="59">
        <v>752</v>
      </c>
      <c r="O99" s="4">
        <v>160</v>
      </c>
      <c r="P99" s="4">
        <v>592</v>
      </c>
      <c r="T99" s="39">
        <v>51</v>
      </c>
      <c r="U99" s="40"/>
      <c r="AA99" s="4">
        <v>297</v>
      </c>
      <c r="AK99" s="38">
        <v>22</v>
      </c>
      <c r="AL99" s="4">
        <v>16</v>
      </c>
      <c r="AM99" s="4">
        <v>6</v>
      </c>
      <c r="AR99" s="40"/>
      <c r="AX99" s="35">
        <v>11</v>
      </c>
      <c r="BE99" s="42"/>
      <c r="BF99" s="43"/>
      <c r="BG99" s="32"/>
    </row>
    <row r="100" spans="1:59" ht="8.25">
      <c r="A100" s="33">
        <v>35558</v>
      </c>
      <c r="B100" s="44">
        <v>0.125</v>
      </c>
      <c r="C100" s="4">
        <v>100</v>
      </c>
      <c r="D100" s="35">
        <v>5</v>
      </c>
      <c r="E100" s="35">
        <v>1.5</v>
      </c>
      <c r="F100" s="35">
        <v>6.3</v>
      </c>
      <c r="G100" s="4" t="s">
        <v>53</v>
      </c>
      <c r="H100" s="36">
        <v>90</v>
      </c>
      <c r="I100" s="4" t="s">
        <v>54</v>
      </c>
      <c r="J100" s="36">
        <f t="shared" si="1"/>
        <v>46.224</v>
      </c>
      <c r="K100" s="4" t="s">
        <v>55</v>
      </c>
      <c r="L100" s="4">
        <v>0.8</v>
      </c>
      <c r="M100" s="37">
        <v>100</v>
      </c>
      <c r="N100" s="38">
        <v>572</v>
      </c>
      <c r="O100" s="4">
        <v>236</v>
      </c>
      <c r="P100" s="4">
        <v>336</v>
      </c>
      <c r="U100" s="40"/>
      <c r="AA100" s="4">
        <v>216</v>
      </c>
      <c r="AK100" s="38">
        <v>17</v>
      </c>
      <c r="AL100" s="4">
        <v>15</v>
      </c>
      <c r="AM100" s="4">
        <v>2</v>
      </c>
      <c r="AR100" s="40"/>
      <c r="AX100" s="35">
        <v>7</v>
      </c>
      <c r="BE100" s="42"/>
      <c r="BF100" s="43"/>
      <c r="BG100" s="32"/>
    </row>
    <row r="101" spans="1:59" ht="8.25">
      <c r="A101" s="33">
        <v>35558</v>
      </c>
      <c r="B101" s="44">
        <v>0.16666666666666666</v>
      </c>
      <c r="C101" s="4">
        <v>100</v>
      </c>
      <c r="D101" s="35">
        <v>5</v>
      </c>
      <c r="E101" s="35">
        <v>1.5</v>
      </c>
      <c r="F101" s="35">
        <v>6.3</v>
      </c>
      <c r="G101" s="4" t="s">
        <v>53</v>
      </c>
      <c r="H101" s="36">
        <v>90</v>
      </c>
      <c r="I101" s="4" t="s">
        <v>54</v>
      </c>
      <c r="J101" s="36">
        <f t="shared" si="1"/>
        <v>46.224</v>
      </c>
      <c r="K101" s="4" t="s">
        <v>55</v>
      </c>
      <c r="L101" s="4">
        <v>0.8</v>
      </c>
      <c r="M101" s="37">
        <v>100</v>
      </c>
      <c r="N101" s="38">
        <v>624</v>
      </c>
      <c r="O101" s="4">
        <v>312</v>
      </c>
      <c r="P101" s="4">
        <v>312</v>
      </c>
      <c r="U101" s="40"/>
      <c r="AA101" s="4">
        <v>290</v>
      </c>
      <c r="AK101" s="38">
        <v>20</v>
      </c>
      <c r="AL101" s="4">
        <v>14</v>
      </c>
      <c r="AM101" s="4">
        <v>6</v>
      </c>
      <c r="AR101" s="40"/>
      <c r="AX101" s="35">
        <v>25</v>
      </c>
      <c r="BE101" s="42"/>
      <c r="BF101" s="43"/>
      <c r="BG101" s="32"/>
    </row>
    <row r="102" spans="1:59" ht="8.25">
      <c r="A102" s="33">
        <v>35558</v>
      </c>
      <c r="B102" s="44">
        <v>0.20833333333333334</v>
      </c>
      <c r="C102" s="4">
        <v>100</v>
      </c>
      <c r="D102" s="35">
        <v>5</v>
      </c>
      <c r="E102" s="35">
        <v>1.5</v>
      </c>
      <c r="F102" s="35">
        <v>6.3</v>
      </c>
      <c r="G102" s="4" t="s">
        <v>53</v>
      </c>
      <c r="H102" s="36">
        <v>90</v>
      </c>
      <c r="I102" s="4" t="s">
        <v>54</v>
      </c>
      <c r="J102" s="36">
        <f t="shared" si="1"/>
        <v>46.224</v>
      </c>
      <c r="K102" s="4" t="s">
        <v>55</v>
      </c>
      <c r="L102" s="4">
        <v>0.8</v>
      </c>
      <c r="M102" s="37">
        <v>100</v>
      </c>
      <c r="N102" s="38">
        <v>580</v>
      </c>
      <c r="O102" s="4">
        <v>268</v>
      </c>
      <c r="P102" s="4">
        <v>312</v>
      </c>
      <c r="U102" s="40"/>
      <c r="AK102" s="38">
        <v>19</v>
      </c>
      <c r="AL102" s="4">
        <v>16</v>
      </c>
      <c r="AM102" s="4">
        <v>3</v>
      </c>
      <c r="AR102" s="40"/>
      <c r="AX102" s="35">
        <v>9</v>
      </c>
      <c r="BE102" s="42"/>
      <c r="BF102" s="43"/>
      <c r="BG102" s="32"/>
    </row>
    <row r="103" spans="1:59" ht="8.25">
      <c r="A103" s="33">
        <v>35558</v>
      </c>
      <c r="B103" s="44">
        <v>0.25</v>
      </c>
      <c r="C103" s="4">
        <v>100</v>
      </c>
      <c r="D103" s="35">
        <v>5</v>
      </c>
      <c r="E103" s="35">
        <v>1.5</v>
      </c>
      <c r="F103" s="35">
        <v>6.3</v>
      </c>
      <c r="G103" s="4" t="s">
        <v>53</v>
      </c>
      <c r="H103" s="36">
        <v>90</v>
      </c>
      <c r="I103" s="4" t="s">
        <v>54</v>
      </c>
      <c r="J103" s="36">
        <f t="shared" si="1"/>
        <v>46.224</v>
      </c>
      <c r="K103" s="4" t="s">
        <v>55</v>
      </c>
      <c r="L103" s="4">
        <v>0.8</v>
      </c>
      <c r="M103" s="37">
        <v>100</v>
      </c>
      <c r="N103" s="59">
        <v>320</v>
      </c>
      <c r="O103" s="4">
        <v>176</v>
      </c>
      <c r="P103" s="4">
        <v>154</v>
      </c>
      <c r="T103" s="39">
        <v>26</v>
      </c>
      <c r="U103" s="40"/>
      <c r="AK103" s="38">
        <v>21</v>
      </c>
      <c r="AL103" s="4">
        <v>17</v>
      </c>
      <c r="AM103" s="4">
        <v>4</v>
      </c>
      <c r="AR103" s="40"/>
      <c r="AX103" s="35">
        <v>8</v>
      </c>
      <c r="BE103" s="42"/>
      <c r="BF103" s="43"/>
      <c r="BG103" s="32"/>
    </row>
    <row r="104" spans="1:59" ht="8.25">
      <c r="A104" s="33">
        <v>35558</v>
      </c>
      <c r="B104" s="44">
        <v>0.2916666666666667</v>
      </c>
      <c r="C104" s="4">
        <v>100</v>
      </c>
      <c r="D104" s="35">
        <v>5</v>
      </c>
      <c r="E104" s="35">
        <v>1.5</v>
      </c>
      <c r="F104" s="35">
        <v>6.3</v>
      </c>
      <c r="G104" s="4" t="s">
        <v>53</v>
      </c>
      <c r="H104" s="36">
        <v>90</v>
      </c>
      <c r="I104" s="4" t="s">
        <v>54</v>
      </c>
      <c r="J104" s="36">
        <f t="shared" si="1"/>
        <v>46.224</v>
      </c>
      <c r="K104" s="4" t="s">
        <v>55</v>
      </c>
      <c r="L104" s="4">
        <v>0.8</v>
      </c>
      <c r="M104" s="37">
        <v>100</v>
      </c>
      <c r="N104" s="38">
        <v>304</v>
      </c>
      <c r="O104" s="4">
        <v>160</v>
      </c>
      <c r="P104" s="4">
        <v>144</v>
      </c>
      <c r="U104" s="40"/>
      <c r="AK104" s="38">
        <v>10</v>
      </c>
      <c r="AL104" s="4">
        <v>6</v>
      </c>
      <c r="AM104" s="4">
        <v>4</v>
      </c>
      <c r="AR104" s="40"/>
      <c r="AX104" s="35">
        <v>7</v>
      </c>
      <c r="BE104" s="42"/>
      <c r="BF104" s="43"/>
      <c r="BG104" s="32"/>
    </row>
    <row r="105" spans="1:59" ht="8.25">
      <c r="A105" s="33">
        <v>35558</v>
      </c>
      <c r="B105" s="44">
        <v>0.3333333333333333</v>
      </c>
      <c r="C105" s="4">
        <v>100</v>
      </c>
      <c r="D105" s="35">
        <v>5</v>
      </c>
      <c r="E105" s="35">
        <v>1.5</v>
      </c>
      <c r="F105" s="35">
        <v>6.3</v>
      </c>
      <c r="G105" s="4" t="s">
        <v>53</v>
      </c>
      <c r="H105" s="36">
        <v>90</v>
      </c>
      <c r="I105" s="4" t="s">
        <v>54</v>
      </c>
      <c r="J105" s="36">
        <f t="shared" si="1"/>
        <v>46.224</v>
      </c>
      <c r="K105" s="4" t="s">
        <v>55</v>
      </c>
      <c r="L105" s="4">
        <v>0.8</v>
      </c>
      <c r="M105" s="37">
        <v>100</v>
      </c>
      <c r="N105" s="38">
        <v>540</v>
      </c>
      <c r="O105" s="4">
        <v>232</v>
      </c>
      <c r="P105" s="4">
        <v>308</v>
      </c>
      <c r="U105" s="40"/>
      <c r="AK105" s="38">
        <v>10</v>
      </c>
      <c r="AL105" s="4">
        <v>7</v>
      </c>
      <c r="AM105" s="4">
        <v>3</v>
      </c>
      <c r="AR105" s="40"/>
      <c r="AX105" s="35">
        <v>8</v>
      </c>
      <c r="BE105" s="42"/>
      <c r="BF105" s="43"/>
      <c r="BG105" s="32"/>
    </row>
    <row r="106" spans="1:59" ht="8.25">
      <c r="A106" s="33" t="s">
        <v>110</v>
      </c>
      <c r="B106" s="44" t="s">
        <v>111</v>
      </c>
      <c r="C106" s="4">
        <v>100</v>
      </c>
      <c r="D106" s="35">
        <v>5</v>
      </c>
      <c r="E106" s="35">
        <v>1.5</v>
      </c>
      <c r="F106" s="35">
        <v>6.3</v>
      </c>
      <c r="G106" s="4" t="s">
        <v>53</v>
      </c>
      <c r="H106" s="36">
        <v>90</v>
      </c>
      <c r="I106" s="4" t="s">
        <v>54</v>
      </c>
      <c r="J106" s="36">
        <f t="shared" si="1"/>
        <v>46.224</v>
      </c>
      <c r="K106" s="4" t="s">
        <v>55</v>
      </c>
      <c r="L106" s="4">
        <v>0.8</v>
      </c>
      <c r="M106" s="37">
        <v>100</v>
      </c>
      <c r="N106" s="59">
        <v>680</v>
      </c>
      <c r="O106" s="4">
        <v>308</v>
      </c>
      <c r="P106" s="4">
        <v>368</v>
      </c>
      <c r="T106" s="39">
        <v>42</v>
      </c>
      <c r="U106" s="40"/>
      <c r="V106" s="36">
        <v>24.64</v>
      </c>
      <c r="W106" s="36">
        <v>4.328</v>
      </c>
      <c r="Y106" s="4">
        <v>673</v>
      </c>
      <c r="AA106" s="4">
        <v>211</v>
      </c>
      <c r="AB106" s="4">
        <v>1164</v>
      </c>
      <c r="AC106" s="36">
        <v>7.31</v>
      </c>
      <c r="AD106" s="35">
        <v>18.8</v>
      </c>
      <c r="AE106" s="4">
        <v>1232</v>
      </c>
      <c r="AF106" s="4">
        <v>617</v>
      </c>
      <c r="AJ106" s="42">
        <v>4.5</v>
      </c>
      <c r="AK106" s="59">
        <v>29</v>
      </c>
      <c r="AL106" s="4">
        <v>25</v>
      </c>
      <c r="AM106" s="4">
        <v>4</v>
      </c>
      <c r="AQ106" s="112">
        <v>1</v>
      </c>
      <c r="AR106" s="40"/>
      <c r="AT106" s="36">
        <v>1.672</v>
      </c>
      <c r="AU106" s="36">
        <v>1.002</v>
      </c>
      <c r="AX106" s="35">
        <v>19</v>
      </c>
      <c r="AY106" s="4">
        <v>103</v>
      </c>
      <c r="AZ106" s="36">
        <v>7.06</v>
      </c>
      <c r="BA106" s="35">
        <v>7.06</v>
      </c>
      <c r="BE106" s="42"/>
      <c r="BF106" s="43" t="s">
        <v>112</v>
      </c>
      <c r="BG106" s="32"/>
    </row>
    <row r="107" spans="1:59" ht="8.25">
      <c r="A107" s="33">
        <v>35558</v>
      </c>
      <c r="B107" s="44">
        <v>0.375</v>
      </c>
      <c r="C107" s="4">
        <v>100</v>
      </c>
      <c r="D107" s="35">
        <v>5</v>
      </c>
      <c r="E107" s="35">
        <v>1.5</v>
      </c>
      <c r="F107" s="35">
        <v>6.3</v>
      </c>
      <c r="G107" s="4" t="s">
        <v>53</v>
      </c>
      <c r="H107" s="36">
        <v>90</v>
      </c>
      <c r="I107" s="4" t="s">
        <v>54</v>
      </c>
      <c r="J107" s="36">
        <f t="shared" si="1"/>
        <v>46.224</v>
      </c>
      <c r="K107" s="4" t="s">
        <v>55</v>
      </c>
      <c r="L107" s="4">
        <v>0.8</v>
      </c>
      <c r="M107" s="37">
        <v>100</v>
      </c>
      <c r="N107" s="38">
        <v>3244</v>
      </c>
      <c r="O107" s="4">
        <v>700</v>
      </c>
      <c r="P107" s="4">
        <v>2544</v>
      </c>
      <c r="U107" s="40"/>
      <c r="V107" s="36">
        <v>25.22</v>
      </c>
      <c r="W107" s="36">
        <v>14.02</v>
      </c>
      <c r="X107" s="36">
        <v>8.4</v>
      </c>
      <c r="Y107" s="4">
        <v>1345</v>
      </c>
      <c r="AA107" s="4">
        <v>2100</v>
      </c>
      <c r="AB107" s="4">
        <v>10899</v>
      </c>
      <c r="AC107" s="36">
        <v>7.34</v>
      </c>
      <c r="AD107" s="35">
        <v>19.7</v>
      </c>
      <c r="AE107" s="4">
        <v>846</v>
      </c>
      <c r="AF107" s="4">
        <v>424</v>
      </c>
      <c r="AK107" s="38">
        <v>12</v>
      </c>
      <c r="AL107" s="4">
        <v>2</v>
      </c>
      <c r="AM107" s="4">
        <v>10</v>
      </c>
      <c r="AR107" s="40"/>
      <c r="AS107" s="36">
        <v>18.48</v>
      </c>
      <c r="AT107" s="36">
        <v>0.744</v>
      </c>
      <c r="AU107" s="36">
        <v>0.36</v>
      </c>
      <c r="AV107" s="4">
        <v>117</v>
      </c>
      <c r="AX107" s="35">
        <v>12</v>
      </c>
      <c r="AY107" s="4">
        <v>60</v>
      </c>
      <c r="AZ107" s="36">
        <v>6.96</v>
      </c>
      <c r="BA107" s="35">
        <v>19.7</v>
      </c>
      <c r="BE107" s="42"/>
      <c r="BF107" s="43"/>
      <c r="BG107" s="32"/>
    </row>
    <row r="108" spans="1:59" ht="8.25">
      <c r="A108" s="33">
        <v>35558</v>
      </c>
      <c r="B108" s="44">
        <v>0.5</v>
      </c>
      <c r="C108" s="4">
        <v>100</v>
      </c>
      <c r="D108" s="35">
        <v>5</v>
      </c>
      <c r="E108" s="35">
        <v>1.5</v>
      </c>
      <c r="F108" s="35">
        <v>6.3</v>
      </c>
      <c r="G108" s="4" t="s">
        <v>53</v>
      </c>
      <c r="H108" s="36">
        <v>90</v>
      </c>
      <c r="I108" s="4" t="s">
        <v>54</v>
      </c>
      <c r="J108" s="36">
        <f t="shared" si="1"/>
        <v>46.224</v>
      </c>
      <c r="K108" s="4" t="s">
        <v>55</v>
      </c>
      <c r="L108" s="4">
        <v>0.8</v>
      </c>
      <c r="M108" s="37">
        <v>100</v>
      </c>
      <c r="U108" s="40"/>
      <c r="AK108" s="59">
        <v>12</v>
      </c>
      <c r="AQ108" s="112">
        <v>0.2</v>
      </c>
      <c r="AR108" s="40"/>
      <c r="BE108" s="42"/>
      <c r="BF108" s="43"/>
      <c r="BG108" s="32"/>
    </row>
    <row r="109" spans="1:59" ht="8.25">
      <c r="A109" s="33">
        <v>35558</v>
      </c>
      <c r="B109" s="44">
        <v>0.625</v>
      </c>
      <c r="C109" s="4">
        <v>100</v>
      </c>
      <c r="D109" s="35">
        <v>5</v>
      </c>
      <c r="E109" s="35">
        <v>1.5</v>
      </c>
      <c r="F109" s="35">
        <v>6.3</v>
      </c>
      <c r="G109" s="4" t="s">
        <v>53</v>
      </c>
      <c r="H109" s="36">
        <v>90</v>
      </c>
      <c r="I109" s="4" t="s">
        <v>54</v>
      </c>
      <c r="J109" s="36">
        <f t="shared" si="1"/>
        <v>46.224</v>
      </c>
      <c r="K109" s="4" t="s">
        <v>55</v>
      </c>
      <c r="L109" s="4">
        <v>0.8</v>
      </c>
      <c r="M109" s="37">
        <v>100</v>
      </c>
      <c r="N109" s="38">
        <v>496</v>
      </c>
      <c r="O109" s="4">
        <v>232</v>
      </c>
      <c r="P109" s="4">
        <v>264</v>
      </c>
      <c r="Q109" s="4">
        <v>1470</v>
      </c>
      <c r="R109" s="4">
        <v>600</v>
      </c>
      <c r="S109" s="4">
        <v>870</v>
      </c>
      <c r="U109" s="40" t="s">
        <v>113</v>
      </c>
      <c r="V109" s="36">
        <v>31.36</v>
      </c>
      <c r="W109" s="36">
        <v>7.012</v>
      </c>
      <c r="Y109" s="4">
        <v>647</v>
      </c>
      <c r="AA109" s="4">
        <v>234</v>
      </c>
      <c r="AB109" s="4">
        <v>1215</v>
      </c>
      <c r="AC109" s="36">
        <v>7.42</v>
      </c>
      <c r="AD109" s="35">
        <v>23.9</v>
      </c>
      <c r="AE109" s="4">
        <v>1564</v>
      </c>
      <c r="AF109" s="4">
        <v>784</v>
      </c>
      <c r="AJ109" s="42">
        <v>4</v>
      </c>
      <c r="AK109" s="38">
        <v>19</v>
      </c>
      <c r="AL109" s="4">
        <v>14</v>
      </c>
      <c r="AM109" s="4">
        <v>5</v>
      </c>
      <c r="AN109" s="4">
        <v>1095</v>
      </c>
      <c r="AO109" s="4">
        <v>715</v>
      </c>
      <c r="AP109" s="4">
        <v>380</v>
      </c>
      <c r="AR109" s="40" t="s">
        <v>114</v>
      </c>
      <c r="AS109" s="36">
        <v>29.12</v>
      </c>
      <c r="AT109" s="36">
        <v>0.48</v>
      </c>
      <c r="AU109" s="36">
        <v>0.48</v>
      </c>
      <c r="AV109" s="4">
        <v>222</v>
      </c>
      <c r="AX109" s="35">
        <v>16</v>
      </c>
      <c r="AY109" s="4">
        <v>85</v>
      </c>
      <c r="AZ109" s="36">
        <v>6.83</v>
      </c>
      <c r="BA109" s="35">
        <v>22.8</v>
      </c>
      <c r="BE109" s="42">
        <v>1.6</v>
      </c>
      <c r="BF109" s="43"/>
      <c r="BG109" s="32"/>
    </row>
    <row r="110" spans="1:59" ht="8.25">
      <c r="A110" s="33">
        <v>35558</v>
      </c>
      <c r="B110" s="44">
        <v>0.7291666666666666</v>
      </c>
      <c r="C110" s="4">
        <v>100</v>
      </c>
      <c r="D110" s="35">
        <v>5</v>
      </c>
      <c r="E110" s="35">
        <v>1.5</v>
      </c>
      <c r="F110" s="35">
        <v>6.3</v>
      </c>
      <c r="G110" s="4" t="s">
        <v>53</v>
      </c>
      <c r="H110" s="36">
        <v>90</v>
      </c>
      <c r="I110" s="4" t="s">
        <v>54</v>
      </c>
      <c r="J110" s="36">
        <f t="shared" si="1"/>
        <v>46.224</v>
      </c>
      <c r="K110" s="4" t="s">
        <v>55</v>
      </c>
      <c r="L110" s="4">
        <v>0.8</v>
      </c>
      <c r="M110" s="37">
        <v>100</v>
      </c>
      <c r="N110" s="38">
        <v>364</v>
      </c>
      <c r="O110" s="4">
        <v>184</v>
      </c>
      <c r="P110" s="4">
        <v>180</v>
      </c>
      <c r="U110" s="40"/>
      <c r="AA110" s="4">
        <v>219</v>
      </c>
      <c r="AB110" s="4">
        <v>1155</v>
      </c>
      <c r="AC110" s="36">
        <v>7.4</v>
      </c>
      <c r="AD110" s="35">
        <v>21.3</v>
      </c>
      <c r="AE110" s="4">
        <v>1463</v>
      </c>
      <c r="AF110" s="4">
        <v>734</v>
      </c>
      <c r="AK110" s="38">
        <v>14</v>
      </c>
      <c r="AL110" s="4">
        <v>12</v>
      </c>
      <c r="AM110" s="4">
        <v>2</v>
      </c>
      <c r="AR110" s="40"/>
      <c r="AX110" s="35">
        <v>18</v>
      </c>
      <c r="AY110" s="4">
        <v>103</v>
      </c>
      <c r="AZ110" s="36">
        <v>6.93</v>
      </c>
      <c r="BA110" s="35">
        <v>20.3</v>
      </c>
      <c r="BE110" s="42"/>
      <c r="BF110" s="43"/>
      <c r="BG110" s="32"/>
    </row>
    <row r="111" spans="1:59" ht="16.5">
      <c r="A111" s="33">
        <v>35563</v>
      </c>
      <c r="B111" s="44">
        <v>0.4166666666666667</v>
      </c>
      <c r="C111" s="4">
        <v>100</v>
      </c>
      <c r="D111" s="35">
        <v>5</v>
      </c>
      <c r="E111" s="35">
        <v>1.5</v>
      </c>
      <c r="F111" s="35">
        <v>6.3</v>
      </c>
      <c r="G111" s="4" t="s">
        <v>53</v>
      </c>
      <c r="H111" s="36">
        <v>90</v>
      </c>
      <c r="I111" s="4" t="s">
        <v>54</v>
      </c>
      <c r="J111" s="36">
        <f t="shared" si="1"/>
        <v>46.224</v>
      </c>
      <c r="K111" s="4" t="s">
        <v>55</v>
      </c>
      <c r="L111" s="4">
        <v>0.8</v>
      </c>
      <c r="M111" s="37">
        <v>100</v>
      </c>
      <c r="N111" s="38">
        <v>176</v>
      </c>
      <c r="O111" s="4">
        <v>156</v>
      </c>
      <c r="P111" s="4">
        <v>20</v>
      </c>
      <c r="U111" s="40"/>
      <c r="V111" s="36">
        <v>23.52</v>
      </c>
      <c r="W111" s="36">
        <v>13.67</v>
      </c>
      <c r="X111" s="36">
        <v>5.33</v>
      </c>
      <c r="Y111" s="4">
        <v>418</v>
      </c>
      <c r="Z111" s="4">
        <v>218</v>
      </c>
      <c r="AA111" s="4">
        <v>118</v>
      </c>
      <c r="AB111" s="4">
        <v>636</v>
      </c>
      <c r="AC111" s="36">
        <v>7.34</v>
      </c>
      <c r="AD111" s="35">
        <v>20.6</v>
      </c>
      <c r="AE111" s="4">
        <v>1015</v>
      </c>
      <c r="AF111" s="4">
        <v>509</v>
      </c>
      <c r="AH111" s="41">
        <v>418</v>
      </c>
      <c r="AI111" s="41">
        <v>218</v>
      </c>
      <c r="AK111" s="38">
        <v>22</v>
      </c>
      <c r="AL111" s="4">
        <v>16</v>
      </c>
      <c r="AM111" s="4">
        <v>6</v>
      </c>
      <c r="AR111" s="40"/>
      <c r="AS111" s="36">
        <v>17.36</v>
      </c>
      <c r="AT111" s="36">
        <v>3.61</v>
      </c>
      <c r="AU111" s="36">
        <v>1.52</v>
      </c>
      <c r="AV111" s="4">
        <v>224</v>
      </c>
      <c r="AW111" s="4">
        <v>188</v>
      </c>
      <c r="AX111" s="35">
        <v>17</v>
      </c>
      <c r="AY111" s="4">
        <v>94</v>
      </c>
      <c r="AZ111" s="36">
        <v>6.87</v>
      </c>
      <c r="BA111" s="35">
        <v>19.9</v>
      </c>
      <c r="BE111" s="42"/>
      <c r="BF111" s="43" t="s">
        <v>115</v>
      </c>
      <c r="BG111" s="32"/>
    </row>
    <row r="112" spans="1:59" ht="16.5">
      <c r="A112" s="33">
        <v>35563</v>
      </c>
      <c r="B112" s="44">
        <v>0.625</v>
      </c>
      <c r="C112" s="4">
        <v>100</v>
      </c>
      <c r="D112" s="35">
        <v>5</v>
      </c>
      <c r="E112" s="35">
        <v>1.5</v>
      </c>
      <c r="F112" s="35">
        <v>6.3</v>
      </c>
      <c r="G112" s="4" t="s">
        <v>53</v>
      </c>
      <c r="H112" s="36">
        <v>90</v>
      </c>
      <c r="I112" s="4" t="s">
        <v>54</v>
      </c>
      <c r="J112" s="36">
        <f t="shared" si="1"/>
        <v>46.224</v>
      </c>
      <c r="K112" s="4" t="s">
        <v>55</v>
      </c>
      <c r="L112" s="4">
        <v>0.8</v>
      </c>
      <c r="M112" s="37">
        <v>100</v>
      </c>
      <c r="N112" s="38">
        <v>232</v>
      </c>
      <c r="O112" s="4">
        <v>136</v>
      </c>
      <c r="P112" s="4">
        <v>96</v>
      </c>
      <c r="Q112" s="4">
        <v>1285</v>
      </c>
      <c r="R112" s="4">
        <v>705</v>
      </c>
      <c r="S112" s="4">
        <v>580</v>
      </c>
      <c r="U112" s="40" t="s">
        <v>116</v>
      </c>
      <c r="V112" s="36">
        <v>23.8</v>
      </c>
      <c r="W112" s="36">
        <v>19.56</v>
      </c>
      <c r="X112" s="36">
        <v>6.21</v>
      </c>
      <c r="Y112" s="4">
        <v>560</v>
      </c>
      <c r="Z112" s="4">
        <v>275</v>
      </c>
      <c r="AA112" s="4">
        <v>281</v>
      </c>
      <c r="AB112" s="4">
        <v>954</v>
      </c>
      <c r="AC112" s="36">
        <v>7.42</v>
      </c>
      <c r="AD112" s="35">
        <v>23.1</v>
      </c>
      <c r="AE112" s="4">
        <v>1525</v>
      </c>
      <c r="AF112" s="4">
        <v>765</v>
      </c>
      <c r="AH112" s="41">
        <v>560</v>
      </c>
      <c r="AI112" s="41">
        <v>275</v>
      </c>
      <c r="AJ112" s="42">
        <v>6</v>
      </c>
      <c r="AK112" s="38">
        <v>14</v>
      </c>
      <c r="AL112" s="4">
        <v>12</v>
      </c>
      <c r="AM112" s="4">
        <v>2</v>
      </c>
      <c r="AN112" s="4">
        <v>1065</v>
      </c>
      <c r="AO112" s="4">
        <v>290</v>
      </c>
      <c r="AP112" s="4">
        <v>775</v>
      </c>
      <c r="AR112" s="40" t="s">
        <v>117</v>
      </c>
      <c r="AS112" s="36">
        <v>23.8</v>
      </c>
      <c r="AT112" s="36">
        <v>4.87</v>
      </c>
      <c r="AU112" s="36">
        <v>2.35</v>
      </c>
      <c r="AV112" s="4">
        <v>249</v>
      </c>
      <c r="AW112" s="4">
        <v>233</v>
      </c>
      <c r="AX112" s="35">
        <v>31</v>
      </c>
      <c r="AY112" s="4">
        <v>142</v>
      </c>
      <c r="AZ112" s="36">
        <v>7.27</v>
      </c>
      <c r="BA112" s="35">
        <v>22</v>
      </c>
      <c r="BE112" s="42">
        <v>1.6</v>
      </c>
      <c r="BF112" s="43" t="s">
        <v>118</v>
      </c>
      <c r="BG112" s="32"/>
    </row>
    <row r="113" spans="1:59" ht="8.25">
      <c r="A113" s="33">
        <v>35563</v>
      </c>
      <c r="B113" s="44">
        <v>0.75</v>
      </c>
      <c r="C113" s="4">
        <v>100</v>
      </c>
      <c r="D113" s="35">
        <v>5</v>
      </c>
      <c r="E113" s="35">
        <v>1.5</v>
      </c>
      <c r="F113" s="35">
        <v>6.3</v>
      </c>
      <c r="G113" s="4" t="s">
        <v>53</v>
      </c>
      <c r="H113" s="36">
        <v>90</v>
      </c>
      <c r="I113" s="4" t="s">
        <v>54</v>
      </c>
      <c r="J113" s="36">
        <f t="shared" si="1"/>
        <v>46.224</v>
      </c>
      <c r="K113" s="4" t="s">
        <v>55</v>
      </c>
      <c r="L113" s="4">
        <v>0.8</v>
      </c>
      <c r="M113" s="37">
        <v>100</v>
      </c>
      <c r="N113" s="38">
        <v>244</v>
      </c>
      <c r="O113" s="4">
        <v>172</v>
      </c>
      <c r="P113" s="4">
        <v>72</v>
      </c>
      <c r="U113" s="40"/>
      <c r="AA113" s="4">
        <v>237</v>
      </c>
      <c r="AB113" s="4">
        <v>874</v>
      </c>
      <c r="AC113" s="36">
        <v>7.3</v>
      </c>
      <c r="AD113" s="35">
        <v>22.6</v>
      </c>
      <c r="AE113" s="4">
        <v>1425</v>
      </c>
      <c r="AF113" s="4">
        <v>714</v>
      </c>
      <c r="AK113" s="38">
        <v>24</v>
      </c>
      <c r="AL113" s="4">
        <v>19</v>
      </c>
      <c r="AM113" s="4">
        <v>5</v>
      </c>
      <c r="AR113" s="40"/>
      <c r="AX113" s="35">
        <v>30</v>
      </c>
      <c r="AY113" s="4">
        <v>137</v>
      </c>
      <c r="AZ113" s="36">
        <v>6.87</v>
      </c>
      <c r="BA113" s="35">
        <v>23.3</v>
      </c>
      <c r="BE113" s="42"/>
      <c r="BF113" s="43"/>
      <c r="BG113" s="32"/>
    </row>
    <row r="114" spans="1:59" ht="16.5">
      <c r="A114" s="33">
        <v>35564</v>
      </c>
      <c r="B114" s="44">
        <v>0.4166666666666667</v>
      </c>
      <c r="C114" s="4">
        <v>100</v>
      </c>
      <c r="D114" s="35">
        <v>5</v>
      </c>
      <c r="E114" s="35">
        <v>1.5</v>
      </c>
      <c r="F114" s="35">
        <v>6.3</v>
      </c>
      <c r="G114" s="4" t="s">
        <v>53</v>
      </c>
      <c r="H114" s="36">
        <v>90</v>
      </c>
      <c r="I114" s="4" t="s">
        <v>54</v>
      </c>
      <c r="J114" s="36">
        <f t="shared" si="1"/>
        <v>46.224</v>
      </c>
      <c r="K114" s="4" t="s">
        <v>55</v>
      </c>
      <c r="L114" s="4">
        <v>0.8</v>
      </c>
      <c r="M114" s="37">
        <v>100</v>
      </c>
      <c r="N114" s="38">
        <v>200</v>
      </c>
      <c r="O114" s="4">
        <v>128</v>
      </c>
      <c r="P114" s="4">
        <v>72</v>
      </c>
      <c r="U114" s="40"/>
      <c r="V114" s="36">
        <v>25.2</v>
      </c>
      <c r="W114" s="36">
        <v>8.77</v>
      </c>
      <c r="X114" s="36">
        <v>4.2</v>
      </c>
      <c r="Y114" s="4">
        <v>529</v>
      </c>
      <c r="Z114" s="4">
        <v>398</v>
      </c>
      <c r="AA114" s="4">
        <v>177</v>
      </c>
      <c r="AB114" s="4">
        <v>708</v>
      </c>
      <c r="AC114" s="36">
        <v>7.42</v>
      </c>
      <c r="AD114" s="35">
        <v>21.7</v>
      </c>
      <c r="AE114" s="4">
        <v>973</v>
      </c>
      <c r="AF114" s="4">
        <v>490</v>
      </c>
      <c r="AH114" s="41">
        <v>529</v>
      </c>
      <c r="AI114" s="41">
        <v>398</v>
      </c>
      <c r="AK114" s="38">
        <v>15</v>
      </c>
      <c r="AL114" s="4">
        <v>9</v>
      </c>
      <c r="AM114" s="4">
        <v>6</v>
      </c>
      <c r="AR114" s="40"/>
      <c r="AS114" s="36">
        <v>22.68</v>
      </c>
      <c r="AT114" s="36">
        <v>2.92</v>
      </c>
      <c r="AU114" s="36">
        <v>1.03</v>
      </c>
      <c r="AV114" s="4">
        <v>230</v>
      </c>
      <c r="AW114" s="4">
        <v>178</v>
      </c>
      <c r="AX114" s="35">
        <v>15</v>
      </c>
      <c r="AY114" s="4">
        <v>70</v>
      </c>
      <c r="AZ114" s="36">
        <v>7.15</v>
      </c>
      <c r="BA114" s="35">
        <v>20.9</v>
      </c>
      <c r="BE114" s="42"/>
      <c r="BF114" s="43" t="s">
        <v>119</v>
      </c>
      <c r="BG114" s="32"/>
    </row>
    <row r="115" spans="1:59" ht="8.25">
      <c r="A115" s="33">
        <v>35564</v>
      </c>
      <c r="B115" s="44">
        <v>0.4583333333333333</v>
      </c>
      <c r="C115" s="4">
        <v>100</v>
      </c>
      <c r="D115" s="35">
        <v>5</v>
      </c>
      <c r="E115" s="35">
        <v>1.5</v>
      </c>
      <c r="F115" s="35">
        <v>6.3</v>
      </c>
      <c r="G115" s="4" t="s">
        <v>53</v>
      </c>
      <c r="H115" s="36">
        <v>90</v>
      </c>
      <c r="I115" s="4" t="s">
        <v>54</v>
      </c>
      <c r="J115" s="36">
        <f t="shared" si="1"/>
        <v>46.224</v>
      </c>
      <c r="K115" s="4" t="s">
        <v>55</v>
      </c>
      <c r="L115" s="4">
        <v>0.8</v>
      </c>
      <c r="M115" s="37">
        <v>100</v>
      </c>
      <c r="N115" s="38">
        <v>152</v>
      </c>
      <c r="O115" s="4">
        <v>140</v>
      </c>
      <c r="P115" s="4">
        <v>12</v>
      </c>
      <c r="U115" s="40"/>
      <c r="AA115" s="4">
        <v>173</v>
      </c>
      <c r="AK115" s="38">
        <v>17</v>
      </c>
      <c r="AL115" s="4">
        <v>11</v>
      </c>
      <c r="AM115" s="4">
        <v>6</v>
      </c>
      <c r="AR115" s="40"/>
      <c r="BE115" s="42"/>
      <c r="BF115" s="43"/>
      <c r="BG115" s="32"/>
    </row>
    <row r="116" spans="1:59" ht="8.25">
      <c r="A116" s="33">
        <v>35564</v>
      </c>
      <c r="B116" s="44">
        <v>0.5</v>
      </c>
      <c r="C116" s="4">
        <v>100</v>
      </c>
      <c r="D116" s="35">
        <v>5</v>
      </c>
      <c r="E116" s="35">
        <v>1.5</v>
      </c>
      <c r="F116" s="35">
        <v>6.3</v>
      </c>
      <c r="G116" s="4" t="s">
        <v>53</v>
      </c>
      <c r="H116" s="36">
        <v>90</v>
      </c>
      <c r="I116" s="4" t="s">
        <v>54</v>
      </c>
      <c r="J116" s="36">
        <f t="shared" si="1"/>
        <v>46.224</v>
      </c>
      <c r="K116" s="4" t="s">
        <v>55</v>
      </c>
      <c r="L116" s="4">
        <v>0.8</v>
      </c>
      <c r="M116" s="37">
        <v>100</v>
      </c>
      <c r="N116" s="38">
        <v>176</v>
      </c>
      <c r="O116" s="4">
        <v>148</v>
      </c>
      <c r="P116" s="4">
        <v>28</v>
      </c>
      <c r="U116" s="40"/>
      <c r="AA116" s="4">
        <v>305</v>
      </c>
      <c r="AK116" s="38">
        <v>27</v>
      </c>
      <c r="AL116" s="4">
        <v>22</v>
      </c>
      <c r="AM116" s="4">
        <v>5</v>
      </c>
      <c r="AR116" s="40"/>
      <c r="BE116" s="42"/>
      <c r="BF116" s="43"/>
      <c r="BG116" s="32"/>
    </row>
    <row r="117" spans="1:59" ht="8.25">
      <c r="A117" s="33">
        <v>35564</v>
      </c>
      <c r="B117" s="44">
        <v>0.5416666666666666</v>
      </c>
      <c r="C117" s="4">
        <v>100</v>
      </c>
      <c r="D117" s="35">
        <v>5</v>
      </c>
      <c r="E117" s="35">
        <v>1.5</v>
      </c>
      <c r="F117" s="35">
        <v>6.3</v>
      </c>
      <c r="G117" s="4" t="s">
        <v>53</v>
      </c>
      <c r="H117" s="36">
        <v>90</v>
      </c>
      <c r="I117" s="4" t="s">
        <v>54</v>
      </c>
      <c r="J117" s="36">
        <f t="shared" si="1"/>
        <v>46.224</v>
      </c>
      <c r="K117" s="4" t="s">
        <v>55</v>
      </c>
      <c r="L117" s="4">
        <v>0.8</v>
      </c>
      <c r="M117" s="37">
        <v>100</v>
      </c>
      <c r="N117" s="38">
        <v>204</v>
      </c>
      <c r="O117" s="4">
        <v>172</v>
      </c>
      <c r="P117" s="4">
        <v>32</v>
      </c>
      <c r="U117" s="40"/>
      <c r="AA117" s="4">
        <v>319</v>
      </c>
      <c r="AK117" s="38">
        <v>33</v>
      </c>
      <c r="AL117" s="4">
        <v>25</v>
      </c>
      <c r="AM117" s="4">
        <v>8</v>
      </c>
      <c r="AR117" s="40"/>
      <c r="BE117" s="42"/>
      <c r="BF117" s="43"/>
      <c r="BG117" s="32"/>
    </row>
    <row r="118" spans="1:59" ht="8.25">
      <c r="A118" s="33">
        <v>35564</v>
      </c>
      <c r="B118" s="44">
        <v>0.5833333333333334</v>
      </c>
      <c r="C118" s="4">
        <v>100</v>
      </c>
      <c r="D118" s="35">
        <v>5</v>
      </c>
      <c r="E118" s="35">
        <v>1.5</v>
      </c>
      <c r="F118" s="35">
        <v>6.3</v>
      </c>
      <c r="G118" s="4" t="s">
        <v>53</v>
      </c>
      <c r="H118" s="36">
        <v>90</v>
      </c>
      <c r="I118" s="4" t="s">
        <v>54</v>
      </c>
      <c r="J118" s="36">
        <f t="shared" si="1"/>
        <v>46.224</v>
      </c>
      <c r="K118" s="4" t="s">
        <v>55</v>
      </c>
      <c r="L118" s="4">
        <v>0.8</v>
      </c>
      <c r="M118" s="37">
        <v>100</v>
      </c>
      <c r="N118" s="38">
        <v>228</v>
      </c>
      <c r="O118" s="4">
        <v>188</v>
      </c>
      <c r="P118" s="4">
        <v>40</v>
      </c>
      <c r="U118" s="40"/>
      <c r="AA118" s="4">
        <v>318</v>
      </c>
      <c r="AK118" s="59">
        <v>39</v>
      </c>
      <c r="AL118" s="4">
        <v>27</v>
      </c>
      <c r="AM118" s="4">
        <v>5</v>
      </c>
      <c r="AQ118" s="112">
        <v>2.2</v>
      </c>
      <c r="AR118" s="40"/>
      <c r="BE118" s="42"/>
      <c r="BF118" s="43"/>
      <c r="BG118" s="32"/>
    </row>
    <row r="119" spans="1:59" ht="16.5">
      <c r="A119" s="33">
        <v>35564</v>
      </c>
      <c r="B119" s="44">
        <v>0.625</v>
      </c>
      <c r="C119" s="4">
        <v>100</v>
      </c>
      <c r="D119" s="35">
        <v>5</v>
      </c>
      <c r="E119" s="35">
        <v>1.5</v>
      </c>
      <c r="F119" s="35">
        <v>6.3</v>
      </c>
      <c r="G119" s="4" t="s">
        <v>53</v>
      </c>
      <c r="H119" s="36">
        <v>90</v>
      </c>
      <c r="I119" s="4" t="s">
        <v>54</v>
      </c>
      <c r="J119" s="36">
        <f t="shared" si="1"/>
        <v>46.224</v>
      </c>
      <c r="K119" s="4" t="s">
        <v>55</v>
      </c>
      <c r="L119" s="4">
        <v>0.8</v>
      </c>
      <c r="M119" s="37">
        <v>100</v>
      </c>
      <c r="N119" s="38">
        <v>180</v>
      </c>
      <c r="O119" s="4">
        <v>88</v>
      </c>
      <c r="P119" s="4">
        <v>92</v>
      </c>
      <c r="Q119" s="4">
        <v>1650</v>
      </c>
      <c r="R119" s="4">
        <v>1595</v>
      </c>
      <c r="S119" s="4">
        <v>55</v>
      </c>
      <c r="U119" s="40" t="s">
        <v>108</v>
      </c>
      <c r="V119" s="36">
        <v>28</v>
      </c>
      <c r="W119" s="36">
        <v>16.08</v>
      </c>
      <c r="X119" s="36">
        <v>5.79</v>
      </c>
      <c r="Y119" s="4">
        <v>610</v>
      </c>
      <c r="Z119" s="4">
        <v>392</v>
      </c>
      <c r="AA119" s="4">
        <v>228</v>
      </c>
      <c r="AB119" s="4">
        <v>848</v>
      </c>
      <c r="AC119" s="36">
        <v>7.6</v>
      </c>
      <c r="AD119" s="35">
        <v>22.6</v>
      </c>
      <c r="AE119" s="4">
        <v>1448</v>
      </c>
      <c r="AF119" s="4">
        <v>726</v>
      </c>
      <c r="AH119" s="41">
        <v>610</v>
      </c>
      <c r="AI119" s="41">
        <v>392</v>
      </c>
      <c r="AJ119" s="42">
        <v>7</v>
      </c>
      <c r="AK119" s="38">
        <v>11</v>
      </c>
      <c r="AL119" s="4">
        <v>7</v>
      </c>
      <c r="AM119" s="4">
        <v>4</v>
      </c>
      <c r="AN119" s="4">
        <v>885</v>
      </c>
      <c r="AO119" s="4">
        <v>150</v>
      </c>
      <c r="AP119" s="4">
        <v>735</v>
      </c>
      <c r="AR119" s="40" t="s">
        <v>120</v>
      </c>
      <c r="AS119" s="36">
        <v>24.64</v>
      </c>
      <c r="AT119" s="36">
        <v>1.58</v>
      </c>
      <c r="AU119" s="36">
        <v>0.81</v>
      </c>
      <c r="AV119" s="4">
        <v>277</v>
      </c>
      <c r="AW119" s="4">
        <v>218</v>
      </c>
      <c r="AX119" s="35">
        <v>31</v>
      </c>
      <c r="AY119" s="4">
        <v>186</v>
      </c>
      <c r="AZ119" s="36">
        <v>7.2</v>
      </c>
      <c r="BA119" s="35">
        <v>21.9</v>
      </c>
      <c r="BE119" s="42">
        <v>0.8</v>
      </c>
      <c r="BF119" s="43" t="s">
        <v>121</v>
      </c>
      <c r="BG119" s="32"/>
    </row>
    <row r="120" spans="1:59" ht="8.25">
      <c r="A120" s="33">
        <v>35564</v>
      </c>
      <c r="B120" s="44">
        <v>0.6666666666666666</v>
      </c>
      <c r="C120" s="4">
        <v>100</v>
      </c>
      <c r="D120" s="35">
        <v>5</v>
      </c>
      <c r="E120" s="35">
        <v>1.5</v>
      </c>
      <c r="F120" s="35">
        <v>6.3</v>
      </c>
      <c r="G120" s="4" t="s">
        <v>53</v>
      </c>
      <c r="H120" s="36">
        <v>90</v>
      </c>
      <c r="I120" s="4" t="s">
        <v>54</v>
      </c>
      <c r="J120" s="36">
        <f t="shared" si="1"/>
        <v>46.224</v>
      </c>
      <c r="K120" s="4" t="s">
        <v>55</v>
      </c>
      <c r="L120" s="4">
        <v>0.8</v>
      </c>
      <c r="M120" s="37">
        <v>100</v>
      </c>
      <c r="N120" s="38">
        <v>196</v>
      </c>
      <c r="O120" s="4">
        <v>96</v>
      </c>
      <c r="P120" s="4">
        <v>100</v>
      </c>
      <c r="U120" s="40"/>
      <c r="AA120" s="4">
        <v>203</v>
      </c>
      <c r="AK120" s="38">
        <v>12</v>
      </c>
      <c r="AL120" s="4">
        <v>8</v>
      </c>
      <c r="AM120" s="4">
        <v>4</v>
      </c>
      <c r="AR120" s="40"/>
      <c r="BE120" s="42"/>
      <c r="BF120" s="43"/>
      <c r="BG120" s="32"/>
    </row>
    <row r="121" spans="1:59" ht="12" customHeight="1">
      <c r="A121" s="33">
        <v>35564</v>
      </c>
      <c r="B121" s="44">
        <v>0.7083333333333334</v>
      </c>
      <c r="C121" s="4">
        <v>100</v>
      </c>
      <c r="D121" s="35">
        <v>5</v>
      </c>
      <c r="E121" s="35">
        <v>1.5</v>
      </c>
      <c r="F121" s="35">
        <v>6.3</v>
      </c>
      <c r="G121" s="4" t="s">
        <v>53</v>
      </c>
      <c r="H121" s="36">
        <v>90</v>
      </c>
      <c r="I121" s="4" t="s">
        <v>54</v>
      </c>
      <c r="J121" s="36">
        <f t="shared" si="1"/>
        <v>46.224</v>
      </c>
      <c r="K121" s="4" t="s">
        <v>55</v>
      </c>
      <c r="L121" s="4">
        <v>0.8</v>
      </c>
      <c r="M121" s="37">
        <v>100</v>
      </c>
      <c r="N121" s="38">
        <v>272</v>
      </c>
      <c r="O121" s="4">
        <v>224</v>
      </c>
      <c r="P121" s="4">
        <v>48</v>
      </c>
      <c r="U121" s="40"/>
      <c r="AA121" s="4">
        <v>281</v>
      </c>
      <c r="AK121" s="38">
        <v>13</v>
      </c>
      <c r="AL121" s="4">
        <v>9</v>
      </c>
      <c r="AM121" s="4">
        <v>4</v>
      </c>
      <c r="AR121" s="40"/>
      <c r="BE121" s="42"/>
      <c r="BF121" s="43"/>
      <c r="BG121" s="32"/>
    </row>
    <row r="122" spans="1:59" ht="12" customHeight="1">
      <c r="A122" s="33">
        <v>35564</v>
      </c>
      <c r="B122" s="44">
        <v>0.75</v>
      </c>
      <c r="C122" s="4">
        <v>100</v>
      </c>
      <c r="D122" s="35">
        <v>5</v>
      </c>
      <c r="E122" s="35">
        <v>1.5</v>
      </c>
      <c r="F122" s="35">
        <v>6.3</v>
      </c>
      <c r="G122" s="4" t="s">
        <v>53</v>
      </c>
      <c r="H122" s="36">
        <v>90</v>
      </c>
      <c r="I122" s="4" t="s">
        <v>54</v>
      </c>
      <c r="J122" s="36">
        <f t="shared" si="1"/>
        <v>46.224</v>
      </c>
      <c r="K122" s="4" t="s">
        <v>55</v>
      </c>
      <c r="L122" s="4">
        <v>0.8</v>
      </c>
      <c r="M122" s="37">
        <v>100</v>
      </c>
      <c r="N122" s="38">
        <v>200</v>
      </c>
      <c r="O122" s="4">
        <v>192</v>
      </c>
      <c r="P122" s="4">
        <v>8</v>
      </c>
      <c r="U122" s="40"/>
      <c r="AA122" s="4">
        <v>207</v>
      </c>
      <c r="AB122" s="4">
        <v>966</v>
      </c>
      <c r="AC122" s="36">
        <v>7.5</v>
      </c>
      <c r="AD122" s="35">
        <v>23.5</v>
      </c>
      <c r="AE122" s="4">
        <v>1258</v>
      </c>
      <c r="AF122" s="4">
        <v>633</v>
      </c>
      <c r="AK122" s="38">
        <v>29</v>
      </c>
      <c r="AL122" s="4">
        <v>24</v>
      </c>
      <c r="AM122" s="4">
        <v>5</v>
      </c>
      <c r="AR122" s="40"/>
      <c r="AX122" s="35">
        <v>24</v>
      </c>
      <c r="AY122" s="4">
        <v>117</v>
      </c>
      <c r="AZ122" s="36">
        <v>7.42</v>
      </c>
      <c r="BA122" s="35">
        <v>23.1</v>
      </c>
      <c r="BE122" s="42"/>
      <c r="BF122" s="43"/>
      <c r="BG122" s="32"/>
    </row>
    <row r="123" spans="1:59" ht="12" customHeight="1">
      <c r="A123" s="33">
        <v>35564</v>
      </c>
      <c r="B123" s="44">
        <v>0.7916666666666666</v>
      </c>
      <c r="C123" s="4">
        <v>100</v>
      </c>
      <c r="D123" s="35">
        <v>5</v>
      </c>
      <c r="E123" s="35">
        <v>1.5</v>
      </c>
      <c r="F123" s="35">
        <v>6.3</v>
      </c>
      <c r="G123" s="4" t="s">
        <v>53</v>
      </c>
      <c r="H123" s="36">
        <v>90</v>
      </c>
      <c r="I123" s="4" t="s">
        <v>54</v>
      </c>
      <c r="J123" s="36">
        <f t="shared" si="1"/>
        <v>46.224</v>
      </c>
      <c r="K123" s="4" t="s">
        <v>55</v>
      </c>
      <c r="L123" s="4">
        <v>0.8</v>
      </c>
      <c r="M123" s="37">
        <v>100</v>
      </c>
      <c r="N123" s="38">
        <v>240</v>
      </c>
      <c r="O123" s="4">
        <v>204</v>
      </c>
      <c r="P123" s="4">
        <v>36</v>
      </c>
      <c r="U123" s="40"/>
      <c r="AA123" s="4">
        <v>242</v>
      </c>
      <c r="AK123" s="38">
        <v>21</v>
      </c>
      <c r="AL123" s="4">
        <v>19</v>
      </c>
      <c r="AM123" s="4">
        <v>2</v>
      </c>
      <c r="AR123" s="40"/>
      <c r="BE123" s="42"/>
      <c r="BF123" s="43"/>
      <c r="BG123" s="32"/>
    </row>
    <row r="124" spans="1:59" ht="12" customHeight="1">
      <c r="A124" s="33">
        <v>35564</v>
      </c>
      <c r="B124" s="44">
        <v>0.8333333333333334</v>
      </c>
      <c r="C124" s="4">
        <v>100</v>
      </c>
      <c r="D124" s="35">
        <v>5</v>
      </c>
      <c r="E124" s="35">
        <v>1.5</v>
      </c>
      <c r="F124" s="35">
        <v>6.3</v>
      </c>
      <c r="G124" s="4" t="s">
        <v>53</v>
      </c>
      <c r="H124" s="36">
        <v>90</v>
      </c>
      <c r="I124" s="4" t="s">
        <v>54</v>
      </c>
      <c r="J124" s="36">
        <f t="shared" si="1"/>
        <v>46.224</v>
      </c>
      <c r="K124" s="4" t="s">
        <v>55</v>
      </c>
      <c r="L124" s="4">
        <v>0.8</v>
      </c>
      <c r="M124" s="37">
        <v>100</v>
      </c>
      <c r="N124" s="38">
        <v>224</v>
      </c>
      <c r="O124" s="4">
        <v>200</v>
      </c>
      <c r="P124" s="4">
        <v>24</v>
      </c>
      <c r="U124" s="40"/>
      <c r="AA124" s="4">
        <v>267</v>
      </c>
      <c r="AK124" s="38">
        <v>26</v>
      </c>
      <c r="AL124" s="4">
        <v>25</v>
      </c>
      <c r="AM124" s="4">
        <v>1</v>
      </c>
      <c r="AR124" s="40"/>
      <c r="BE124" s="42"/>
      <c r="BF124" s="43"/>
      <c r="BG124" s="32"/>
    </row>
    <row r="125" spans="1:59" ht="12" customHeight="1">
      <c r="A125" s="33">
        <v>35564</v>
      </c>
      <c r="B125" s="44">
        <v>0.875</v>
      </c>
      <c r="C125" s="4">
        <v>100</v>
      </c>
      <c r="D125" s="35">
        <v>5</v>
      </c>
      <c r="E125" s="35">
        <v>1.5</v>
      </c>
      <c r="F125" s="35">
        <v>6.3</v>
      </c>
      <c r="G125" s="4" t="s">
        <v>53</v>
      </c>
      <c r="H125" s="36">
        <v>90</v>
      </c>
      <c r="I125" s="4" t="s">
        <v>54</v>
      </c>
      <c r="J125" s="36">
        <f t="shared" si="1"/>
        <v>46.224</v>
      </c>
      <c r="K125" s="4" t="s">
        <v>55</v>
      </c>
      <c r="L125" s="4">
        <v>0.8</v>
      </c>
      <c r="M125" s="37">
        <v>100</v>
      </c>
      <c r="N125" s="38">
        <v>216</v>
      </c>
      <c r="O125" s="4">
        <v>188</v>
      </c>
      <c r="P125" s="4">
        <v>28</v>
      </c>
      <c r="U125" s="40"/>
      <c r="AA125" s="4">
        <v>252</v>
      </c>
      <c r="AK125" s="38">
        <v>25</v>
      </c>
      <c r="AL125" s="4">
        <v>24</v>
      </c>
      <c r="AM125" s="4">
        <v>1</v>
      </c>
      <c r="AR125" s="40"/>
      <c r="BE125" s="42"/>
      <c r="BF125" s="43"/>
      <c r="BG125" s="32"/>
    </row>
    <row r="126" spans="1:59" ht="12" customHeight="1">
      <c r="A126" s="33">
        <v>35564</v>
      </c>
      <c r="B126" s="44">
        <v>0.9166666666666666</v>
      </c>
      <c r="C126" s="4">
        <v>100</v>
      </c>
      <c r="D126" s="35">
        <v>5</v>
      </c>
      <c r="E126" s="35">
        <v>1.5</v>
      </c>
      <c r="F126" s="35">
        <v>6.3</v>
      </c>
      <c r="G126" s="4" t="s">
        <v>53</v>
      </c>
      <c r="H126" s="36">
        <v>90</v>
      </c>
      <c r="I126" s="4" t="s">
        <v>54</v>
      </c>
      <c r="J126" s="36">
        <f t="shared" si="1"/>
        <v>46.224</v>
      </c>
      <c r="K126" s="4" t="s">
        <v>55</v>
      </c>
      <c r="L126" s="4">
        <v>0.8</v>
      </c>
      <c r="M126" s="37">
        <v>100</v>
      </c>
      <c r="N126" s="38">
        <v>252</v>
      </c>
      <c r="O126" s="4">
        <v>196</v>
      </c>
      <c r="P126" s="4">
        <v>56</v>
      </c>
      <c r="U126" s="40"/>
      <c r="AA126" s="4">
        <v>262</v>
      </c>
      <c r="AK126" s="38">
        <v>33</v>
      </c>
      <c r="AL126" s="4">
        <v>33</v>
      </c>
      <c r="AM126" s="4">
        <v>0</v>
      </c>
      <c r="AR126" s="40"/>
      <c r="BE126" s="42"/>
      <c r="BF126" s="43"/>
      <c r="BG126" s="32"/>
    </row>
    <row r="127" spans="1:59" ht="12" customHeight="1">
      <c r="A127" s="33">
        <v>35564</v>
      </c>
      <c r="B127" s="44">
        <v>0.9583333333333334</v>
      </c>
      <c r="C127" s="4">
        <v>100</v>
      </c>
      <c r="D127" s="35">
        <v>5</v>
      </c>
      <c r="E127" s="35">
        <v>1.5</v>
      </c>
      <c r="F127" s="35">
        <v>6.3</v>
      </c>
      <c r="G127" s="4" t="s">
        <v>53</v>
      </c>
      <c r="H127" s="36">
        <v>90</v>
      </c>
      <c r="I127" s="4" t="s">
        <v>54</v>
      </c>
      <c r="J127" s="36">
        <f t="shared" si="1"/>
        <v>46.224</v>
      </c>
      <c r="K127" s="4" t="s">
        <v>55</v>
      </c>
      <c r="L127" s="4">
        <v>0.8</v>
      </c>
      <c r="M127" s="37">
        <v>100</v>
      </c>
      <c r="N127" s="38">
        <v>224</v>
      </c>
      <c r="O127" s="4">
        <v>172</v>
      </c>
      <c r="P127" s="4">
        <v>52</v>
      </c>
      <c r="U127" s="40"/>
      <c r="AA127" s="4">
        <v>240</v>
      </c>
      <c r="AK127" s="38">
        <v>28</v>
      </c>
      <c r="AL127" s="4">
        <v>21</v>
      </c>
      <c r="AM127" s="4">
        <v>7</v>
      </c>
      <c r="AR127" s="40"/>
      <c r="BE127" s="42"/>
      <c r="BF127" s="43"/>
      <c r="BG127" s="32"/>
    </row>
    <row r="128" spans="1:59" ht="12" customHeight="1">
      <c r="A128" s="33">
        <v>35564</v>
      </c>
      <c r="B128" s="44">
        <v>1</v>
      </c>
      <c r="C128" s="4">
        <v>100</v>
      </c>
      <c r="D128" s="35">
        <v>5</v>
      </c>
      <c r="E128" s="35">
        <v>1.5</v>
      </c>
      <c r="F128" s="35">
        <v>6.3</v>
      </c>
      <c r="G128" s="4" t="s">
        <v>53</v>
      </c>
      <c r="H128" s="36">
        <v>90</v>
      </c>
      <c r="I128" s="4" t="s">
        <v>54</v>
      </c>
      <c r="J128" s="36">
        <f t="shared" si="1"/>
        <v>46.224</v>
      </c>
      <c r="K128" s="4" t="s">
        <v>55</v>
      </c>
      <c r="L128" s="4">
        <v>0.8</v>
      </c>
      <c r="M128" s="37">
        <v>100</v>
      </c>
      <c r="N128" s="38">
        <v>196</v>
      </c>
      <c r="O128" s="4">
        <v>148</v>
      </c>
      <c r="P128" s="4">
        <v>48</v>
      </c>
      <c r="U128" s="40"/>
      <c r="AA128" s="4">
        <v>272</v>
      </c>
      <c r="AK128" s="38">
        <v>20</v>
      </c>
      <c r="AL128" s="4">
        <v>10</v>
      </c>
      <c r="AM128" s="4">
        <v>10</v>
      </c>
      <c r="AR128" s="40"/>
      <c r="BE128" s="42"/>
      <c r="BF128" s="43"/>
      <c r="BG128" s="32"/>
    </row>
    <row r="129" spans="1:59" ht="12" customHeight="1">
      <c r="A129" s="33">
        <v>35565</v>
      </c>
      <c r="B129" s="44">
        <v>0.041666666666666664</v>
      </c>
      <c r="C129" s="4">
        <v>100</v>
      </c>
      <c r="D129" s="35">
        <v>5</v>
      </c>
      <c r="E129" s="35">
        <v>1.5</v>
      </c>
      <c r="F129" s="35">
        <v>6.3</v>
      </c>
      <c r="G129" s="4" t="s">
        <v>53</v>
      </c>
      <c r="H129" s="36">
        <v>90</v>
      </c>
      <c r="I129" s="4" t="s">
        <v>54</v>
      </c>
      <c r="J129" s="36">
        <f t="shared" si="1"/>
        <v>46.224</v>
      </c>
      <c r="K129" s="4" t="s">
        <v>55</v>
      </c>
      <c r="L129" s="4">
        <v>0.8</v>
      </c>
      <c r="M129" s="37">
        <v>100</v>
      </c>
      <c r="N129" s="38">
        <v>248</v>
      </c>
      <c r="O129" s="4">
        <v>64</v>
      </c>
      <c r="P129" s="4">
        <v>184</v>
      </c>
      <c r="U129" s="40"/>
      <c r="AA129" s="4">
        <v>271</v>
      </c>
      <c r="AK129" s="38">
        <v>25</v>
      </c>
      <c r="AL129" s="4">
        <v>23</v>
      </c>
      <c r="AM129" s="4">
        <v>2</v>
      </c>
      <c r="AR129" s="40"/>
      <c r="BE129" s="42"/>
      <c r="BF129" s="43"/>
      <c r="BG129" s="32"/>
    </row>
    <row r="130" spans="1:59" ht="12" customHeight="1">
      <c r="A130" s="33">
        <v>35565</v>
      </c>
      <c r="B130" s="44">
        <v>0.08333333333333333</v>
      </c>
      <c r="C130" s="4">
        <v>100</v>
      </c>
      <c r="D130" s="35">
        <v>5</v>
      </c>
      <c r="E130" s="35">
        <v>1.5</v>
      </c>
      <c r="F130" s="35">
        <v>6.3</v>
      </c>
      <c r="G130" s="4" t="s">
        <v>53</v>
      </c>
      <c r="H130" s="36">
        <v>90</v>
      </c>
      <c r="I130" s="4" t="s">
        <v>54</v>
      </c>
      <c r="J130" s="36">
        <f t="shared" si="1"/>
        <v>46.224</v>
      </c>
      <c r="K130" s="4" t="s">
        <v>55</v>
      </c>
      <c r="L130" s="4">
        <v>0.8</v>
      </c>
      <c r="M130" s="37">
        <v>100</v>
      </c>
      <c r="N130" s="38">
        <v>312</v>
      </c>
      <c r="O130" s="4">
        <v>208</v>
      </c>
      <c r="P130" s="4">
        <v>104</v>
      </c>
      <c r="U130" s="40"/>
      <c r="AA130" s="4">
        <v>289</v>
      </c>
      <c r="AK130" s="38">
        <v>25</v>
      </c>
      <c r="AL130" s="4">
        <v>14</v>
      </c>
      <c r="AM130" s="4">
        <v>9</v>
      </c>
      <c r="AR130" s="40"/>
      <c r="BE130" s="42"/>
      <c r="BF130" s="43"/>
      <c r="BG130" s="32"/>
    </row>
    <row r="131" spans="1:59" ht="12" customHeight="1">
      <c r="A131" s="33">
        <v>35565</v>
      </c>
      <c r="B131" s="44">
        <v>0.125</v>
      </c>
      <c r="C131" s="4">
        <v>100</v>
      </c>
      <c r="D131" s="35">
        <v>5</v>
      </c>
      <c r="E131" s="35">
        <v>1.5</v>
      </c>
      <c r="F131" s="35">
        <v>6.3</v>
      </c>
      <c r="G131" s="4" t="s">
        <v>53</v>
      </c>
      <c r="H131" s="36">
        <v>90</v>
      </c>
      <c r="I131" s="4" t="s">
        <v>54</v>
      </c>
      <c r="J131" s="36">
        <f t="shared" si="1"/>
        <v>46.224</v>
      </c>
      <c r="K131" s="4" t="s">
        <v>55</v>
      </c>
      <c r="L131" s="4">
        <v>0.8</v>
      </c>
      <c r="M131" s="37">
        <v>100</v>
      </c>
      <c r="N131" s="38">
        <v>292</v>
      </c>
      <c r="O131" s="4">
        <v>192</v>
      </c>
      <c r="P131" s="4">
        <v>100</v>
      </c>
      <c r="U131" s="40"/>
      <c r="AA131" s="4">
        <v>290</v>
      </c>
      <c r="AK131" s="38">
        <v>24</v>
      </c>
      <c r="AL131" s="4">
        <v>21</v>
      </c>
      <c r="AM131" s="4">
        <v>3</v>
      </c>
      <c r="AR131" s="40"/>
      <c r="BE131" s="42"/>
      <c r="BF131" s="43"/>
      <c r="BG131" s="32"/>
    </row>
    <row r="132" spans="1:59" ht="12" customHeight="1">
      <c r="A132" s="33">
        <v>35565</v>
      </c>
      <c r="B132" s="44">
        <v>0.16666666666666666</v>
      </c>
      <c r="C132" s="4">
        <v>100</v>
      </c>
      <c r="D132" s="35">
        <v>5</v>
      </c>
      <c r="E132" s="35">
        <v>1.5</v>
      </c>
      <c r="F132" s="35">
        <v>6.3</v>
      </c>
      <c r="G132" s="4" t="s">
        <v>53</v>
      </c>
      <c r="H132" s="36">
        <v>90</v>
      </c>
      <c r="I132" s="4" t="s">
        <v>54</v>
      </c>
      <c r="J132" s="36">
        <f aca="true" t="shared" si="2" ref="J132:J195">(H132*0.5136)</f>
        <v>46.224</v>
      </c>
      <c r="K132" s="4" t="s">
        <v>55</v>
      </c>
      <c r="L132" s="4">
        <v>0.8</v>
      </c>
      <c r="M132" s="37">
        <v>100</v>
      </c>
      <c r="N132" s="38">
        <v>296</v>
      </c>
      <c r="O132" s="4">
        <v>212</v>
      </c>
      <c r="P132" s="4">
        <v>84</v>
      </c>
      <c r="U132" s="40"/>
      <c r="AA132" s="4">
        <v>287</v>
      </c>
      <c r="AK132" s="38">
        <v>15</v>
      </c>
      <c r="AL132" s="4">
        <v>9</v>
      </c>
      <c r="AM132" s="4">
        <v>6</v>
      </c>
      <c r="AR132" s="40"/>
      <c r="BE132" s="42"/>
      <c r="BF132" s="43"/>
      <c r="BG132" s="32"/>
    </row>
    <row r="133" spans="1:59" ht="12" customHeight="1">
      <c r="A133" s="33">
        <v>35565</v>
      </c>
      <c r="B133" s="44">
        <v>0.20833333333333334</v>
      </c>
      <c r="C133" s="4">
        <v>100</v>
      </c>
      <c r="D133" s="35">
        <v>5</v>
      </c>
      <c r="E133" s="35">
        <v>1.5</v>
      </c>
      <c r="F133" s="35">
        <v>6.3</v>
      </c>
      <c r="G133" s="4" t="s">
        <v>53</v>
      </c>
      <c r="H133" s="36">
        <v>90</v>
      </c>
      <c r="I133" s="4" t="s">
        <v>54</v>
      </c>
      <c r="J133" s="36">
        <f t="shared" si="2"/>
        <v>46.224</v>
      </c>
      <c r="K133" s="4" t="s">
        <v>55</v>
      </c>
      <c r="L133" s="4">
        <v>0.8</v>
      </c>
      <c r="M133" s="37">
        <v>100</v>
      </c>
      <c r="N133" s="38">
        <v>224</v>
      </c>
      <c r="O133" s="4">
        <v>180</v>
      </c>
      <c r="P133" s="4">
        <v>44</v>
      </c>
      <c r="U133" s="40"/>
      <c r="AA133" s="4">
        <v>225</v>
      </c>
      <c r="AK133" s="38">
        <v>27</v>
      </c>
      <c r="AL133" s="4">
        <v>21</v>
      </c>
      <c r="AM133" s="4">
        <v>6</v>
      </c>
      <c r="AR133" s="40"/>
      <c r="BE133" s="42"/>
      <c r="BF133" s="43"/>
      <c r="BG133" s="32"/>
    </row>
    <row r="134" spans="1:59" ht="12" customHeight="1">
      <c r="A134" s="33">
        <v>35565</v>
      </c>
      <c r="B134" s="44">
        <v>0.25</v>
      </c>
      <c r="C134" s="4">
        <v>100</v>
      </c>
      <c r="D134" s="35">
        <v>5</v>
      </c>
      <c r="E134" s="35">
        <v>1.5</v>
      </c>
      <c r="F134" s="35">
        <v>6.3</v>
      </c>
      <c r="G134" s="4" t="s">
        <v>53</v>
      </c>
      <c r="H134" s="36">
        <v>90</v>
      </c>
      <c r="I134" s="4" t="s">
        <v>54</v>
      </c>
      <c r="J134" s="36">
        <f t="shared" si="2"/>
        <v>46.224</v>
      </c>
      <c r="K134" s="4" t="s">
        <v>55</v>
      </c>
      <c r="L134" s="4">
        <v>0.8</v>
      </c>
      <c r="M134" s="37">
        <v>100</v>
      </c>
      <c r="N134" s="38">
        <v>196</v>
      </c>
      <c r="O134" s="4">
        <v>160</v>
      </c>
      <c r="P134" s="4">
        <v>36</v>
      </c>
      <c r="U134" s="40"/>
      <c r="AA134" s="4">
        <v>230</v>
      </c>
      <c r="AK134" s="38">
        <v>20</v>
      </c>
      <c r="AL134" s="4">
        <v>12</v>
      </c>
      <c r="AM134" s="4">
        <v>8</v>
      </c>
      <c r="AR134" s="40"/>
      <c r="BE134" s="42"/>
      <c r="BF134" s="43"/>
      <c r="BG134" s="32"/>
    </row>
    <row r="135" spans="1:59" ht="12" customHeight="1">
      <c r="A135" s="33">
        <v>35565</v>
      </c>
      <c r="B135" s="44">
        <v>0.2916666666666667</v>
      </c>
      <c r="C135" s="4">
        <v>100</v>
      </c>
      <c r="D135" s="35">
        <v>5</v>
      </c>
      <c r="E135" s="35">
        <v>1.5</v>
      </c>
      <c r="F135" s="35">
        <v>6.3</v>
      </c>
      <c r="G135" s="4" t="s">
        <v>53</v>
      </c>
      <c r="H135" s="36">
        <v>90</v>
      </c>
      <c r="I135" s="4" t="s">
        <v>54</v>
      </c>
      <c r="J135" s="36">
        <f t="shared" si="2"/>
        <v>46.224</v>
      </c>
      <c r="K135" s="4" t="s">
        <v>55</v>
      </c>
      <c r="L135" s="4">
        <v>0.8</v>
      </c>
      <c r="M135" s="37">
        <v>100</v>
      </c>
      <c r="N135" s="38">
        <v>164</v>
      </c>
      <c r="O135" s="4">
        <v>156</v>
      </c>
      <c r="P135" s="4">
        <v>8</v>
      </c>
      <c r="U135" s="40"/>
      <c r="AA135" s="4">
        <v>192</v>
      </c>
      <c r="AK135" s="38">
        <v>31</v>
      </c>
      <c r="AL135" s="4">
        <v>26</v>
      </c>
      <c r="AM135" s="4">
        <v>5</v>
      </c>
      <c r="AR135" s="40"/>
      <c r="BE135" s="42"/>
      <c r="BF135" s="43"/>
      <c r="BG135" s="32"/>
    </row>
    <row r="136" spans="1:59" ht="12" customHeight="1">
      <c r="A136" s="33">
        <v>35565</v>
      </c>
      <c r="B136" s="44">
        <v>0.3333333333333333</v>
      </c>
      <c r="C136" s="4">
        <v>100</v>
      </c>
      <c r="D136" s="35">
        <v>5</v>
      </c>
      <c r="E136" s="35">
        <v>1.5</v>
      </c>
      <c r="F136" s="35">
        <v>6.3</v>
      </c>
      <c r="G136" s="4" t="s">
        <v>53</v>
      </c>
      <c r="H136" s="36">
        <v>90</v>
      </c>
      <c r="I136" s="4" t="s">
        <v>54</v>
      </c>
      <c r="J136" s="36">
        <f t="shared" si="2"/>
        <v>46.224</v>
      </c>
      <c r="K136" s="4" t="s">
        <v>55</v>
      </c>
      <c r="L136" s="4">
        <v>0.8</v>
      </c>
      <c r="M136" s="37">
        <v>100</v>
      </c>
      <c r="N136" s="38">
        <v>156</v>
      </c>
      <c r="O136" s="4">
        <v>116</v>
      </c>
      <c r="P136" s="4">
        <v>40</v>
      </c>
      <c r="U136" s="40"/>
      <c r="AA136" s="4">
        <v>183</v>
      </c>
      <c r="AK136" s="38">
        <v>15</v>
      </c>
      <c r="AL136" s="4">
        <v>8</v>
      </c>
      <c r="AM136" s="4">
        <v>7</v>
      </c>
      <c r="AR136" s="40"/>
      <c r="BE136" s="42"/>
      <c r="BF136" s="43"/>
      <c r="BG136" s="32"/>
    </row>
    <row r="137" spans="1:59" ht="12" customHeight="1">
      <c r="A137" s="33" t="s">
        <v>122</v>
      </c>
      <c r="B137" s="44" t="s">
        <v>111</v>
      </c>
      <c r="C137" s="4">
        <v>100</v>
      </c>
      <c r="D137" s="35">
        <v>5</v>
      </c>
      <c r="E137" s="35">
        <v>1.5</v>
      </c>
      <c r="F137" s="35">
        <v>6.3</v>
      </c>
      <c r="G137" s="4" t="s">
        <v>53</v>
      </c>
      <c r="H137" s="36">
        <v>90</v>
      </c>
      <c r="I137" s="4" t="s">
        <v>54</v>
      </c>
      <c r="J137" s="36">
        <f t="shared" si="2"/>
        <v>46.224</v>
      </c>
      <c r="K137" s="4" t="s">
        <v>55</v>
      </c>
      <c r="L137" s="4">
        <v>0.8</v>
      </c>
      <c r="M137" s="37">
        <v>100</v>
      </c>
      <c r="N137" s="59">
        <v>192</v>
      </c>
      <c r="O137" s="4">
        <v>152</v>
      </c>
      <c r="P137" s="4">
        <v>40</v>
      </c>
      <c r="T137" s="39">
        <v>20</v>
      </c>
      <c r="U137" s="40"/>
      <c r="V137" s="36">
        <v>26.04</v>
      </c>
      <c r="W137" s="36">
        <v>3.25</v>
      </c>
      <c r="X137" s="36">
        <v>1.19</v>
      </c>
      <c r="AA137" s="4">
        <v>197</v>
      </c>
      <c r="AB137" s="4">
        <v>836</v>
      </c>
      <c r="AC137" s="36">
        <v>7.48</v>
      </c>
      <c r="AD137" s="35">
        <v>14.5</v>
      </c>
      <c r="AE137" s="4">
        <v>1302</v>
      </c>
      <c r="AF137" s="4">
        <v>653</v>
      </c>
      <c r="AJ137" s="42">
        <v>12</v>
      </c>
      <c r="AK137" s="59">
        <v>25</v>
      </c>
      <c r="AL137" s="4">
        <v>20</v>
      </c>
      <c r="AM137" s="4">
        <v>5</v>
      </c>
      <c r="AQ137" s="112">
        <v>0.8</v>
      </c>
      <c r="AR137" s="40"/>
      <c r="AS137" s="36">
        <v>26.6</v>
      </c>
      <c r="AT137" s="36">
        <v>2.93</v>
      </c>
      <c r="AU137" s="36">
        <v>1.28</v>
      </c>
      <c r="AX137" s="35">
        <v>39</v>
      </c>
      <c r="AY137" s="4">
        <v>133</v>
      </c>
      <c r="AZ137" s="36">
        <v>7.4</v>
      </c>
      <c r="BA137" s="35">
        <v>15.5</v>
      </c>
      <c r="BE137" s="42">
        <v>4</v>
      </c>
      <c r="BF137" s="43" t="s">
        <v>95</v>
      </c>
      <c r="BG137" s="32"/>
    </row>
    <row r="138" spans="1:59" ht="8.25">
      <c r="A138" s="33">
        <v>35565</v>
      </c>
      <c r="B138" s="44">
        <v>0.375</v>
      </c>
      <c r="C138" s="4">
        <v>100</v>
      </c>
      <c r="D138" s="35">
        <v>5</v>
      </c>
      <c r="E138" s="35">
        <v>1.5</v>
      </c>
      <c r="F138" s="35">
        <v>6.3</v>
      </c>
      <c r="G138" s="4" t="s">
        <v>53</v>
      </c>
      <c r="H138" s="36">
        <v>90</v>
      </c>
      <c r="I138" s="4" t="s">
        <v>54</v>
      </c>
      <c r="J138" s="36">
        <f t="shared" si="2"/>
        <v>46.224</v>
      </c>
      <c r="K138" s="4" t="s">
        <v>55</v>
      </c>
      <c r="L138" s="4">
        <v>0.8</v>
      </c>
      <c r="M138" s="37">
        <v>100</v>
      </c>
      <c r="N138" s="38">
        <v>148</v>
      </c>
      <c r="O138" s="4">
        <v>120</v>
      </c>
      <c r="P138" s="4">
        <v>28</v>
      </c>
      <c r="U138" s="40"/>
      <c r="V138" s="36">
        <v>27.16</v>
      </c>
      <c r="W138" s="36">
        <v>10.27</v>
      </c>
      <c r="X138" s="36">
        <v>5.88</v>
      </c>
      <c r="Y138" s="4">
        <v>525</v>
      </c>
      <c r="Z138" s="4">
        <v>208</v>
      </c>
      <c r="AA138" s="4">
        <v>184</v>
      </c>
      <c r="AB138" s="4">
        <v>732</v>
      </c>
      <c r="AC138" s="36">
        <v>7.38</v>
      </c>
      <c r="AD138" s="35">
        <v>19.4</v>
      </c>
      <c r="AE138" s="4">
        <v>1055</v>
      </c>
      <c r="AF138" s="4">
        <v>526</v>
      </c>
      <c r="AH138" s="41">
        <v>525</v>
      </c>
      <c r="AI138" s="41">
        <v>208</v>
      </c>
      <c r="AK138" s="38">
        <v>10</v>
      </c>
      <c r="AL138" s="4">
        <v>6</v>
      </c>
      <c r="AM138" s="4">
        <v>4</v>
      </c>
      <c r="AR138" s="40"/>
      <c r="AS138" s="36">
        <v>24.92</v>
      </c>
      <c r="AT138" s="36">
        <v>2.63</v>
      </c>
      <c r="AU138" s="36">
        <v>1.32</v>
      </c>
      <c r="AV138" s="4">
        <v>168</v>
      </c>
      <c r="AW138" s="4">
        <v>155</v>
      </c>
      <c r="AX138" s="35">
        <v>20</v>
      </c>
      <c r="AY138" s="4">
        <v>114</v>
      </c>
      <c r="AZ138" s="36">
        <v>7.01</v>
      </c>
      <c r="BA138" s="35">
        <v>17.9</v>
      </c>
      <c r="BE138" s="42"/>
      <c r="BF138" s="43"/>
      <c r="BG138" s="32"/>
    </row>
    <row r="139" spans="1:59" ht="8.25">
      <c r="A139" s="33">
        <v>35565</v>
      </c>
      <c r="B139" s="44">
        <v>0.625</v>
      </c>
      <c r="C139" s="4">
        <v>100</v>
      </c>
      <c r="D139" s="35">
        <v>5</v>
      </c>
      <c r="E139" s="35">
        <v>1.5</v>
      </c>
      <c r="F139" s="35">
        <v>6.3</v>
      </c>
      <c r="G139" s="4" t="s">
        <v>53</v>
      </c>
      <c r="H139" s="36">
        <v>90</v>
      </c>
      <c r="I139" s="4" t="s">
        <v>54</v>
      </c>
      <c r="J139" s="36">
        <f t="shared" si="2"/>
        <v>46.224</v>
      </c>
      <c r="K139" s="4" t="s">
        <v>55</v>
      </c>
      <c r="L139" s="4">
        <v>0.8</v>
      </c>
      <c r="M139" s="37">
        <v>100</v>
      </c>
      <c r="N139" s="38">
        <v>280</v>
      </c>
      <c r="O139" s="4">
        <v>156</v>
      </c>
      <c r="P139" s="4">
        <v>124</v>
      </c>
      <c r="Q139" s="4">
        <v>1110</v>
      </c>
      <c r="R139" s="4">
        <v>375</v>
      </c>
      <c r="S139" s="4">
        <v>735</v>
      </c>
      <c r="U139" s="40" t="s">
        <v>123</v>
      </c>
      <c r="V139" s="36">
        <v>23.52</v>
      </c>
      <c r="W139" s="36">
        <v>15.38</v>
      </c>
      <c r="X139" s="36">
        <v>5.15</v>
      </c>
      <c r="Y139" s="4">
        <v>594</v>
      </c>
      <c r="Z139" s="4">
        <v>219</v>
      </c>
      <c r="AA139" s="4">
        <v>272</v>
      </c>
      <c r="AB139" s="4">
        <v>732</v>
      </c>
      <c r="AC139" s="36">
        <v>7.61</v>
      </c>
      <c r="AD139" s="35">
        <v>20.6</v>
      </c>
      <c r="AE139" s="4">
        <v>1378</v>
      </c>
      <c r="AF139" s="4">
        <v>686</v>
      </c>
      <c r="AH139" s="41">
        <v>594</v>
      </c>
      <c r="AI139" s="41">
        <v>219</v>
      </c>
      <c r="AJ139" s="42">
        <v>12</v>
      </c>
      <c r="AK139" s="38">
        <v>18</v>
      </c>
      <c r="AL139" s="4">
        <v>15</v>
      </c>
      <c r="AM139" s="4">
        <v>3</v>
      </c>
      <c r="AN139" s="4">
        <v>855</v>
      </c>
      <c r="AO139" s="4">
        <v>190</v>
      </c>
      <c r="AP139" s="4">
        <v>665</v>
      </c>
      <c r="AR139" s="40" t="s">
        <v>124</v>
      </c>
      <c r="AS139" s="36">
        <v>18.76</v>
      </c>
      <c r="AT139" s="36">
        <v>1.4</v>
      </c>
      <c r="AU139" s="36">
        <v>0.31</v>
      </c>
      <c r="AV139" s="4">
        <v>179</v>
      </c>
      <c r="AW139" s="4">
        <v>113</v>
      </c>
      <c r="AX139" s="35">
        <v>37</v>
      </c>
      <c r="AY139" s="4">
        <v>90</v>
      </c>
      <c r="AZ139" s="36">
        <v>7.43</v>
      </c>
      <c r="BA139" s="35">
        <v>20.3</v>
      </c>
      <c r="BE139" s="42">
        <v>3.2</v>
      </c>
      <c r="BF139" s="43"/>
      <c r="BG139" s="32"/>
    </row>
    <row r="140" spans="1:59" ht="8.25">
      <c r="A140" s="33">
        <v>35565</v>
      </c>
      <c r="B140" s="44">
        <v>0.7291666666666666</v>
      </c>
      <c r="C140" s="4">
        <v>100</v>
      </c>
      <c r="D140" s="35">
        <v>5</v>
      </c>
      <c r="E140" s="35">
        <v>1.5</v>
      </c>
      <c r="F140" s="35">
        <v>6.3</v>
      </c>
      <c r="G140" s="4" t="s">
        <v>53</v>
      </c>
      <c r="H140" s="36">
        <v>90</v>
      </c>
      <c r="I140" s="4" t="s">
        <v>54</v>
      </c>
      <c r="J140" s="36">
        <f t="shared" si="2"/>
        <v>46.224</v>
      </c>
      <c r="K140" s="4" t="s">
        <v>55</v>
      </c>
      <c r="L140" s="4">
        <v>0.8</v>
      </c>
      <c r="M140" s="37">
        <v>100</v>
      </c>
      <c r="N140" s="38">
        <v>192</v>
      </c>
      <c r="O140" s="4">
        <v>132</v>
      </c>
      <c r="P140" s="4">
        <v>60</v>
      </c>
      <c r="U140" s="40"/>
      <c r="AA140" s="4">
        <v>222</v>
      </c>
      <c r="AB140" s="4">
        <v>740</v>
      </c>
      <c r="AC140" s="36">
        <v>7.5</v>
      </c>
      <c r="AD140" s="35">
        <v>19.6</v>
      </c>
      <c r="AE140" s="4">
        <v>1280</v>
      </c>
      <c r="AF140" s="4">
        <v>642</v>
      </c>
      <c r="AK140" s="38">
        <v>18</v>
      </c>
      <c r="AL140" s="4">
        <v>16</v>
      </c>
      <c r="AM140" s="4">
        <v>2</v>
      </c>
      <c r="AR140" s="40"/>
      <c r="AX140" s="35">
        <v>28</v>
      </c>
      <c r="AY140" s="4">
        <v>74</v>
      </c>
      <c r="AZ140" s="36">
        <v>7.03</v>
      </c>
      <c r="BA140" s="35">
        <v>19.1</v>
      </c>
      <c r="BE140" s="42"/>
      <c r="BF140" s="43"/>
      <c r="BG140" s="32"/>
    </row>
    <row r="141" spans="1:59" ht="8.25">
      <c r="A141" s="33">
        <v>35570</v>
      </c>
      <c r="B141" s="44">
        <v>0.375</v>
      </c>
      <c r="C141" s="4">
        <v>108</v>
      </c>
      <c r="D141" s="35">
        <v>5</v>
      </c>
      <c r="E141" s="35">
        <v>1.5</v>
      </c>
      <c r="F141" s="35">
        <v>6.3</v>
      </c>
      <c r="G141" s="4" t="s">
        <v>53</v>
      </c>
      <c r="H141" s="36">
        <v>90</v>
      </c>
      <c r="I141" s="4" t="s">
        <v>54</v>
      </c>
      <c r="J141" s="36">
        <f t="shared" si="2"/>
        <v>46.224</v>
      </c>
      <c r="K141" s="4" t="s">
        <v>55</v>
      </c>
      <c r="L141" s="4">
        <v>0.8</v>
      </c>
      <c r="M141" s="37">
        <v>108</v>
      </c>
      <c r="N141" s="38">
        <v>132</v>
      </c>
      <c r="O141" s="4">
        <v>112</v>
      </c>
      <c r="P141" s="4">
        <v>20</v>
      </c>
      <c r="U141" s="40"/>
      <c r="V141" s="36">
        <v>22.68</v>
      </c>
      <c r="W141" s="36">
        <v>5.524</v>
      </c>
      <c r="X141" s="36">
        <v>5.15</v>
      </c>
      <c r="Y141" s="4">
        <v>499</v>
      </c>
      <c r="Z141" s="4">
        <v>327</v>
      </c>
      <c r="AA141" s="4">
        <v>183</v>
      </c>
      <c r="AB141" s="4">
        <v>702</v>
      </c>
      <c r="AC141" s="36">
        <v>7.53</v>
      </c>
      <c r="AD141" s="35">
        <v>19.9</v>
      </c>
      <c r="AE141" s="4">
        <v>1332</v>
      </c>
      <c r="AF141" s="4">
        <v>664</v>
      </c>
      <c r="AK141" s="38">
        <v>31</v>
      </c>
      <c r="AL141" s="4">
        <v>28</v>
      </c>
      <c r="AM141" s="4">
        <v>3</v>
      </c>
      <c r="AR141" s="40"/>
      <c r="AS141" s="36">
        <v>11.76</v>
      </c>
      <c r="AT141" s="36">
        <v>1.992</v>
      </c>
      <c r="AU141" s="36">
        <v>1.778</v>
      </c>
      <c r="AV141" s="4">
        <v>399</v>
      </c>
      <c r="AW141" s="4">
        <v>234</v>
      </c>
      <c r="AX141" s="35">
        <v>46</v>
      </c>
      <c r="AY141" s="4">
        <v>160</v>
      </c>
      <c r="AZ141" s="36">
        <v>7.12</v>
      </c>
      <c r="BA141" s="35">
        <v>21.2</v>
      </c>
      <c r="BE141" s="42"/>
      <c r="BF141" s="43"/>
      <c r="BG141" s="32"/>
    </row>
    <row r="142" spans="1:59" ht="8.25">
      <c r="A142" s="33">
        <v>35570</v>
      </c>
      <c r="B142" s="44">
        <v>0.625</v>
      </c>
      <c r="C142" s="4">
        <v>108</v>
      </c>
      <c r="D142" s="35">
        <v>5</v>
      </c>
      <c r="E142" s="35">
        <v>1.5</v>
      </c>
      <c r="F142" s="35">
        <v>6.3</v>
      </c>
      <c r="G142" s="4" t="s">
        <v>53</v>
      </c>
      <c r="H142" s="36">
        <v>90</v>
      </c>
      <c r="I142" s="4" t="s">
        <v>54</v>
      </c>
      <c r="J142" s="36">
        <f t="shared" si="2"/>
        <v>46.224</v>
      </c>
      <c r="K142" s="4" t="s">
        <v>55</v>
      </c>
      <c r="L142" s="4">
        <v>0.8</v>
      </c>
      <c r="M142" s="37">
        <v>108</v>
      </c>
      <c r="N142" s="59">
        <v>188</v>
      </c>
      <c r="O142" s="4">
        <v>144</v>
      </c>
      <c r="P142" s="4">
        <v>44</v>
      </c>
      <c r="Q142" s="4">
        <v>1695</v>
      </c>
      <c r="R142" s="4">
        <v>1650</v>
      </c>
      <c r="S142" s="4">
        <v>45</v>
      </c>
      <c r="T142" s="39">
        <v>15</v>
      </c>
      <c r="U142" s="40" t="s">
        <v>125</v>
      </c>
      <c r="V142" s="36">
        <v>16.24</v>
      </c>
      <c r="W142" s="36">
        <v>5.256</v>
      </c>
      <c r="X142" s="36">
        <v>4.74</v>
      </c>
      <c r="Y142" s="4">
        <v>502</v>
      </c>
      <c r="Z142" s="4">
        <v>288</v>
      </c>
      <c r="AA142" s="4">
        <v>184</v>
      </c>
      <c r="AB142" s="4">
        <v>758</v>
      </c>
      <c r="AC142" s="36">
        <v>7.48</v>
      </c>
      <c r="AD142" s="35">
        <v>20.9</v>
      </c>
      <c r="AE142" s="4">
        <v>1268</v>
      </c>
      <c r="AF142" s="4">
        <v>629</v>
      </c>
      <c r="AJ142" s="42">
        <v>4.8</v>
      </c>
      <c r="AK142" s="59">
        <v>39.5</v>
      </c>
      <c r="AL142" s="4">
        <v>10</v>
      </c>
      <c r="AM142" s="4">
        <v>30</v>
      </c>
      <c r="AN142" s="4">
        <v>880</v>
      </c>
      <c r="AO142" s="4">
        <v>345</v>
      </c>
      <c r="AP142" s="4">
        <v>535</v>
      </c>
      <c r="AQ142" s="112">
        <v>3</v>
      </c>
      <c r="AR142" s="40" t="s">
        <v>126</v>
      </c>
      <c r="AS142" s="36">
        <v>13.44</v>
      </c>
      <c r="AT142" s="36">
        <v>2.094</v>
      </c>
      <c r="AU142" s="36">
        <v>1.952</v>
      </c>
      <c r="AV142" s="4">
        <v>320</v>
      </c>
      <c r="AW142" s="4">
        <v>266</v>
      </c>
      <c r="AX142" s="35">
        <v>28</v>
      </c>
      <c r="AY142" s="4">
        <v>164</v>
      </c>
      <c r="AZ142" s="36">
        <v>7.39</v>
      </c>
      <c r="BA142" s="35">
        <v>21</v>
      </c>
      <c r="BE142" s="42">
        <v>0.4</v>
      </c>
      <c r="BF142" s="43"/>
      <c r="BG142" s="32"/>
    </row>
    <row r="143" spans="1:59" ht="8.25">
      <c r="A143" s="33">
        <v>35570</v>
      </c>
      <c r="B143" s="44">
        <v>0.7291666666666666</v>
      </c>
      <c r="C143" s="4">
        <v>108</v>
      </c>
      <c r="D143" s="35">
        <v>5</v>
      </c>
      <c r="E143" s="35">
        <v>1.5</v>
      </c>
      <c r="F143" s="35">
        <v>6.3</v>
      </c>
      <c r="G143" s="4" t="s">
        <v>53</v>
      </c>
      <c r="H143" s="36">
        <v>90</v>
      </c>
      <c r="I143" s="4" t="s">
        <v>54</v>
      </c>
      <c r="J143" s="36">
        <f t="shared" si="2"/>
        <v>46.224</v>
      </c>
      <c r="K143" s="4" t="s">
        <v>55</v>
      </c>
      <c r="L143" s="4">
        <v>0.8</v>
      </c>
      <c r="M143" s="37">
        <v>108</v>
      </c>
      <c r="N143" s="38">
        <v>180</v>
      </c>
      <c r="O143" s="4">
        <v>100</v>
      </c>
      <c r="P143" s="4">
        <v>80</v>
      </c>
      <c r="U143" s="40"/>
      <c r="AA143" s="4">
        <v>169</v>
      </c>
      <c r="AB143" s="4">
        <v>642</v>
      </c>
      <c r="AC143" s="36">
        <v>7.55</v>
      </c>
      <c r="AD143" s="35">
        <v>21.5</v>
      </c>
      <c r="AE143" s="4">
        <v>1175</v>
      </c>
      <c r="AF143" s="4">
        <v>588</v>
      </c>
      <c r="AK143" s="38">
        <v>33</v>
      </c>
      <c r="AL143" s="4">
        <v>27</v>
      </c>
      <c r="AM143" s="4">
        <v>6</v>
      </c>
      <c r="AR143" s="40"/>
      <c r="AX143" s="35">
        <v>22</v>
      </c>
      <c r="AY143" s="4">
        <v>124</v>
      </c>
      <c r="AZ143" s="36">
        <v>7.17</v>
      </c>
      <c r="BA143" s="35">
        <v>20.3</v>
      </c>
      <c r="BE143" s="42"/>
      <c r="BF143" s="43"/>
      <c r="BG143" s="32"/>
    </row>
    <row r="144" spans="1:59" ht="8.25">
      <c r="A144" s="33">
        <v>35571</v>
      </c>
      <c r="B144" s="44">
        <v>0.375</v>
      </c>
      <c r="C144" s="4">
        <v>108</v>
      </c>
      <c r="D144" s="35">
        <v>5</v>
      </c>
      <c r="E144" s="35">
        <v>1.5</v>
      </c>
      <c r="F144" s="35">
        <v>6.3</v>
      </c>
      <c r="G144" s="4" t="s">
        <v>53</v>
      </c>
      <c r="H144" s="36">
        <v>90</v>
      </c>
      <c r="I144" s="4" t="s">
        <v>54</v>
      </c>
      <c r="J144" s="36">
        <f t="shared" si="2"/>
        <v>46.224</v>
      </c>
      <c r="K144" s="4" t="s">
        <v>55</v>
      </c>
      <c r="L144" s="4">
        <v>0.8</v>
      </c>
      <c r="M144" s="37">
        <v>108</v>
      </c>
      <c r="N144" s="38">
        <v>340</v>
      </c>
      <c r="O144" s="4">
        <v>220</v>
      </c>
      <c r="P144" s="4">
        <v>120</v>
      </c>
      <c r="U144" s="40"/>
      <c r="V144" s="36">
        <v>17.08</v>
      </c>
      <c r="W144" s="36">
        <v>7.724</v>
      </c>
      <c r="X144" s="36">
        <v>3.17</v>
      </c>
      <c r="Y144" s="4">
        <v>442</v>
      </c>
      <c r="Z144" s="4">
        <v>160</v>
      </c>
      <c r="AA144" s="4">
        <v>259</v>
      </c>
      <c r="AB144" s="4">
        <v>854</v>
      </c>
      <c r="AC144" s="36">
        <v>7.4</v>
      </c>
      <c r="AD144" s="35">
        <v>18.6</v>
      </c>
      <c r="AE144" s="4">
        <v>785</v>
      </c>
      <c r="AF144" s="4">
        <v>397</v>
      </c>
      <c r="AK144" s="38">
        <v>39</v>
      </c>
      <c r="AL144" s="4">
        <v>37</v>
      </c>
      <c r="AM144" s="4">
        <v>2</v>
      </c>
      <c r="AR144" s="40"/>
      <c r="AS144" s="36">
        <v>13.44</v>
      </c>
      <c r="AT144" s="36">
        <v>1.124</v>
      </c>
      <c r="AU144" s="36">
        <v>0.174</v>
      </c>
      <c r="AV144" s="4">
        <v>160</v>
      </c>
      <c r="AW144" s="4">
        <v>90</v>
      </c>
      <c r="AX144" s="35">
        <v>10</v>
      </c>
      <c r="AY144" s="4">
        <v>47</v>
      </c>
      <c r="AZ144" s="36">
        <v>7.36</v>
      </c>
      <c r="BA144" s="35">
        <v>17.4</v>
      </c>
      <c r="BE144" s="42"/>
      <c r="BF144" s="43"/>
      <c r="BG144" s="32"/>
    </row>
    <row r="145" spans="1:59" ht="8.25">
      <c r="A145" s="33">
        <v>35571</v>
      </c>
      <c r="B145" s="44">
        <v>0.4166666666666667</v>
      </c>
      <c r="C145" s="4">
        <v>108</v>
      </c>
      <c r="D145" s="35">
        <v>5</v>
      </c>
      <c r="E145" s="35">
        <v>1.5</v>
      </c>
      <c r="F145" s="35">
        <v>6.3</v>
      </c>
      <c r="G145" s="4" t="s">
        <v>53</v>
      </c>
      <c r="H145" s="36">
        <v>90</v>
      </c>
      <c r="I145" s="4" t="s">
        <v>54</v>
      </c>
      <c r="J145" s="36">
        <f t="shared" si="2"/>
        <v>46.224</v>
      </c>
      <c r="K145" s="4" t="s">
        <v>55</v>
      </c>
      <c r="L145" s="4">
        <v>0.8</v>
      </c>
      <c r="M145" s="37">
        <v>108</v>
      </c>
      <c r="N145" s="59">
        <v>414</v>
      </c>
      <c r="O145" s="4">
        <v>196</v>
      </c>
      <c r="P145" s="4">
        <v>218</v>
      </c>
      <c r="T145" s="39">
        <v>36</v>
      </c>
      <c r="U145" s="40"/>
      <c r="AA145" s="4">
        <v>311</v>
      </c>
      <c r="AK145" s="38">
        <v>15</v>
      </c>
      <c r="AL145" s="4">
        <v>9</v>
      </c>
      <c r="AM145" s="4">
        <v>6</v>
      </c>
      <c r="AQ145" s="112">
        <v>1</v>
      </c>
      <c r="AR145" s="40"/>
      <c r="AX145" s="35">
        <v>15</v>
      </c>
      <c r="BE145" s="42"/>
      <c r="BF145" s="43"/>
      <c r="BG145" s="32"/>
    </row>
    <row r="146" spans="1:59" ht="8.25">
      <c r="A146" s="33">
        <v>35571</v>
      </c>
      <c r="B146" s="44">
        <v>0.4583333333333333</v>
      </c>
      <c r="C146" s="4">
        <v>108</v>
      </c>
      <c r="D146" s="35">
        <v>5</v>
      </c>
      <c r="E146" s="35">
        <v>1.5</v>
      </c>
      <c r="F146" s="35">
        <v>6.3</v>
      </c>
      <c r="G146" s="4" t="s">
        <v>53</v>
      </c>
      <c r="H146" s="36">
        <v>90</v>
      </c>
      <c r="I146" s="4" t="s">
        <v>54</v>
      </c>
      <c r="J146" s="36">
        <f t="shared" si="2"/>
        <v>46.224</v>
      </c>
      <c r="K146" s="4" t="s">
        <v>55</v>
      </c>
      <c r="L146" s="4">
        <v>0.8</v>
      </c>
      <c r="M146" s="37">
        <v>108</v>
      </c>
      <c r="N146" s="38">
        <v>404</v>
      </c>
      <c r="O146" s="4">
        <v>208</v>
      </c>
      <c r="P146" s="4">
        <v>196</v>
      </c>
      <c r="U146" s="40"/>
      <c r="AA146" s="4">
        <v>280</v>
      </c>
      <c r="AK146" s="38">
        <v>17</v>
      </c>
      <c r="AL146" s="4">
        <v>11</v>
      </c>
      <c r="AM146" s="4">
        <v>6</v>
      </c>
      <c r="AR146" s="40"/>
      <c r="AX146" s="35">
        <v>15</v>
      </c>
      <c r="BE146" s="42"/>
      <c r="BF146" s="43"/>
      <c r="BG146" s="32"/>
    </row>
    <row r="147" spans="1:59" ht="8.25">
      <c r="A147" s="33">
        <v>35571</v>
      </c>
      <c r="B147" s="44">
        <v>0.5</v>
      </c>
      <c r="C147" s="4">
        <v>108</v>
      </c>
      <c r="D147" s="35">
        <v>5</v>
      </c>
      <c r="E147" s="35">
        <v>1.5</v>
      </c>
      <c r="F147" s="35">
        <v>6.3</v>
      </c>
      <c r="G147" s="4" t="s">
        <v>53</v>
      </c>
      <c r="H147" s="36">
        <v>90</v>
      </c>
      <c r="I147" s="4" t="s">
        <v>54</v>
      </c>
      <c r="J147" s="36">
        <f t="shared" si="2"/>
        <v>46.224</v>
      </c>
      <c r="K147" s="4" t="s">
        <v>55</v>
      </c>
      <c r="L147" s="4">
        <v>0.8</v>
      </c>
      <c r="M147" s="37">
        <v>108</v>
      </c>
      <c r="N147" s="38">
        <v>388</v>
      </c>
      <c r="O147" s="4">
        <v>172</v>
      </c>
      <c r="P147" s="4">
        <v>216</v>
      </c>
      <c r="U147" s="40"/>
      <c r="AA147" s="4">
        <v>281</v>
      </c>
      <c r="AK147" s="38">
        <v>27</v>
      </c>
      <c r="AL147" s="4">
        <v>22</v>
      </c>
      <c r="AM147" s="4">
        <v>5</v>
      </c>
      <c r="AR147" s="40"/>
      <c r="AX147" s="35">
        <v>48</v>
      </c>
      <c r="BE147" s="42"/>
      <c r="BF147" s="43"/>
      <c r="BG147" s="32"/>
    </row>
    <row r="148" spans="1:59" ht="8.25">
      <c r="A148" s="33">
        <v>35571</v>
      </c>
      <c r="B148" s="44">
        <v>0.5416666666666666</v>
      </c>
      <c r="C148" s="4">
        <v>108</v>
      </c>
      <c r="D148" s="35">
        <v>5</v>
      </c>
      <c r="E148" s="35">
        <v>1.5</v>
      </c>
      <c r="F148" s="35">
        <v>6.3</v>
      </c>
      <c r="G148" s="4" t="s">
        <v>53</v>
      </c>
      <c r="H148" s="36">
        <v>90</v>
      </c>
      <c r="I148" s="4" t="s">
        <v>54</v>
      </c>
      <c r="J148" s="36">
        <f t="shared" si="2"/>
        <v>46.224</v>
      </c>
      <c r="K148" s="4" t="s">
        <v>55</v>
      </c>
      <c r="L148" s="4">
        <v>0.8</v>
      </c>
      <c r="M148" s="37">
        <v>108</v>
      </c>
      <c r="N148" s="38">
        <v>384</v>
      </c>
      <c r="O148" s="4">
        <v>192</v>
      </c>
      <c r="P148" s="4">
        <v>192</v>
      </c>
      <c r="U148" s="40"/>
      <c r="AA148" s="4">
        <v>294</v>
      </c>
      <c r="AK148" s="38">
        <v>33</v>
      </c>
      <c r="AL148" s="4">
        <v>25</v>
      </c>
      <c r="AM148" s="4">
        <v>8</v>
      </c>
      <c r="AR148" s="40"/>
      <c r="AX148" s="35">
        <v>52</v>
      </c>
      <c r="BE148" s="42"/>
      <c r="BF148" s="43"/>
      <c r="BG148" s="32"/>
    </row>
    <row r="149" spans="1:59" ht="8.25">
      <c r="A149" s="33">
        <v>35571</v>
      </c>
      <c r="B149" s="44">
        <v>0.5833333333333334</v>
      </c>
      <c r="C149" s="4">
        <v>108</v>
      </c>
      <c r="D149" s="35">
        <v>5</v>
      </c>
      <c r="E149" s="35">
        <v>1.5</v>
      </c>
      <c r="F149" s="35">
        <v>6.3</v>
      </c>
      <c r="G149" s="4" t="s">
        <v>53</v>
      </c>
      <c r="H149" s="36">
        <v>90</v>
      </c>
      <c r="I149" s="4" t="s">
        <v>54</v>
      </c>
      <c r="J149" s="36">
        <f t="shared" si="2"/>
        <v>46.224</v>
      </c>
      <c r="K149" s="4" t="s">
        <v>55</v>
      </c>
      <c r="L149" s="4">
        <v>0.8</v>
      </c>
      <c r="M149" s="37">
        <v>108</v>
      </c>
      <c r="N149" s="38">
        <v>300</v>
      </c>
      <c r="O149" s="4">
        <v>160</v>
      </c>
      <c r="P149" s="4">
        <v>140</v>
      </c>
      <c r="U149" s="40"/>
      <c r="AA149" s="4">
        <v>235</v>
      </c>
      <c r="AK149" s="38">
        <v>32</v>
      </c>
      <c r="AL149" s="4">
        <v>27</v>
      </c>
      <c r="AM149" s="4">
        <v>5</v>
      </c>
      <c r="AR149" s="40"/>
      <c r="AX149" s="35">
        <v>45</v>
      </c>
      <c r="BE149" s="42"/>
      <c r="BF149" s="43"/>
      <c r="BG149" s="32"/>
    </row>
    <row r="150" spans="1:59" ht="8.25">
      <c r="A150" s="33">
        <v>35571</v>
      </c>
      <c r="B150" s="44">
        <v>0.625</v>
      </c>
      <c r="C150" s="4">
        <v>108</v>
      </c>
      <c r="D150" s="35">
        <v>5</v>
      </c>
      <c r="E150" s="35">
        <v>1.5</v>
      </c>
      <c r="F150" s="35">
        <v>6.3</v>
      </c>
      <c r="G150" s="4" t="s">
        <v>53</v>
      </c>
      <c r="H150" s="36">
        <v>90</v>
      </c>
      <c r="I150" s="4" t="s">
        <v>54</v>
      </c>
      <c r="J150" s="36">
        <f t="shared" si="2"/>
        <v>46.224</v>
      </c>
      <c r="K150" s="4" t="s">
        <v>55</v>
      </c>
      <c r="L150" s="4">
        <v>0.8</v>
      </c>
      <c r="M150" s="37">
        <v>108</v>
      </c>
      <c r="N150" s="59">
        <v>350</v>
      </c>
      <c r="O150" s="4">
        <v>190</v>
      </c>
      <c r="P150" s="4">
        <v>160</v>
      </c>
      <c r="Q150" s="4">
        <v>820</v>
      </c>
      <c r="R150" s="4">
        <v>210</v>
      </c>
      <c r="S150" s="4">
        <v>610</v>
      </c>
      <c r="T150" s="39">
        <v>23</v>
      </c>
      <c r="U150" s="40" t="s">
        <v>127</v>
      </c>
      <c r="V150" s="36">
        <v>19.04</v>
      </c>
      <c r="W150" s="36">
        <v>4</v>
      </c>
      <c r="X150" s="36">
        <v>2.66</v>
      </c>
      <c r="Y150" s="4">
        <v>373</v>
      </c>
      <c r="Z150" s="4">
        <v>161</v>
      </c>
      <c r="AA150" s="4">
        <v>216</v>
      </c>
      <c r="AB150" s="4">
        <v>698</v>
      </c>
      <c r="AC150" s="36">
        <v>7.56</v>
      </c>
      <c r="AD150" s="35">
        <v>20.5</v>
      </c>
      <c r="AE150" s="4">
        <v>831</v>
      </c>
      <c r="AF150" s="4">
        <v>440</v>
      </c>
      <c r="AJ150" s="42">
        <v>9</v>
      </c>
      <c r="AK150" s="59">
        <v>16</v>
      </c>
      <c r="AL150" s="4">
        <v>11</v>
      </c>
      <c r="AM150" s="4">
        <v>5</v>
      </c>
      <c r="AN150" s="4">
        <v>580</v>
      </c>
      <c r="AO150" s="4">
        <v>385</v>
      </c>
      <c r="AP150" s="4">
        <v>195</v>
      </c>
      <c r="AQ150" s="112">
        <v>1.2</v>
      </c>
      <c r="AR150" s="40" t="s">
        <v>128</v>
      </c>
      <c r="AS150" s="36">
        <v>17.36</v>
      </c>
      <c r="AT150" s="36">
        <v>1.008</v>
      </c>
      <c r="AU150" s="36">
        <v>0.88</v>
      </c>
      <c r="AV150" s="4">
        <v>135</v>
      </c>
      <c r="AW150" s="4">
        <v>128</v>
      </c>
      <c r="AX150" s="35">
        <v>8</v>
      </c>
      <c r="AY150" s="4">
        <v>43</v>
      </c>
      <c r="AZ150" s="36">
        <v>7.26</v>
      </c>
      <c r="BA150" s="35">
        <v>21.2</v>
      </c>
      <c r="BE150" s="42">
        <v>0.4</v>
      </c>
      <c r="BF150" s="43"/>
      <c r="BG150" s="32"/>
    </row>
    <row r="151" spans="1:59" ht="8.25">
      <c r="A151" s="33">
        <v>35571</v>
      </c>
      <c r="B151" s="44">
        <v>0.6666666666666666</v>
      </c>
      <c r="C151" s="4">
        <v>108</v>
      </c>
      <c r="D151" s="35">
        <v>5</v>
      </c>
      <c r="E151" s="35">
        <v>1.5</v>
      </c>
      <c r="F151" s="35">
        <v>6.3</v>
      </c>
      <c r="G151" s="4" t="s">
        <v>53</v>
      </c>
      <c r="H151" s="36">
        <v>90</v>
      </c>
      <c r="I151" s="4" t="s">
        <v>54</v>
      </c>
      <c r="J151" s="36">
        <f t="shared" si="2"/>
        <v>46.224</v>
      </c>
      <c r="K151" s="4" t="s">
        <v>55</v>
      </c>
      <c r="L151" s="4">
        <v>0.8</v>
      </c>
      <c r="M151" s="37">
        <v>108</v>
      </c>
      <c r="N151" s="38">
        <v>240</v>
      </c>
      <c r="O151" s="4">
        <v>132</v>
      </c>
      <c r="P151" s="4">
        <v>108</v>
      </c>
      <c r="U151" s="40"/>
      <c r="AA151" s="4">
        <v>227</v>
      </c>
      <c r="AK151" s="38">
        <v>12</v>
      </c>
      <c r="AL151" s="4">
        <v>8</v>
      </c>
      <c r="AM151" s="4">
        <v>4</v>
      </c>
      <c r="AR151" s="40"/>
      <c r="AX151" s="35">
        <v>29</v>
      </c>
      <c r="BE151" s="42"/>
      <c r="BF151" s="43"/>
      <c r="BG151" s="32"/>
    </row>
    <row r="152" spans="1:59" ht="8.25">
      <c r="A152" s="33">
        <v>35571</v>
      </c>
      <c r="B152" s="44">
        <v>0.7083333333333334</v>
      </c>
      <c r="C152" s="4">
        <v>108</v>
      </c>
      <c r="D152" s="35">
        <v>5</v>
      </c>
      <c r="E152" s="35">
        <v>1.5</v>
      </c>
      <c r="F152" s="35">
        <v>6.3</v>
      </c>
      <c r="G152" s="4" t="s">
        <v>53</v>
      </c>
      <c r="H152" s="36">
        <v>90</v>
      </c>
      <c r="I152" s="4" t="s">
        <v>54</v>
      </c>
      <c r="J152" s="36">
        <f t="shared" si="2"/>
        <v>46.224</v>
      </c>
      <c r="K152" s="4" t="s">
        <v>55</v>
      </c>
      <c r="L152" s="4">
        <v>0.8</v>
      </c>
      <c r="M152" s="37">
        <v>108</v>
      </c>
      <c r="N152" s="38">
        <v>228</v>
      </c>
      <c r="O152" s="4">
        <v>136</v>
      </c>
      <c r="P152" s="4">
        <v>92</v>
      </c>
      <c r="U152" s="40"/>
      <c r="AA152" s="4">
        <v>207</v>
      </c>
      <c r="AK152" s="38">
        <v>13</v>
      </c>
      <c r="AL152" s="4">
        <v>9</v>
      </c>
      <c r="AM152" s="4">
        <v>4</v>
      </c>
      <c r="AR152" s="40"/>
      <c r="AX152" s="35">
        <v>25</v>
      </c>
      <c r="BE152" s="42"/>
      <c r="BF152" s="43"/>
      <c r="BG152" s="32"/>
    </row>
    <row r="153" spans="1:59" ht="8.25">
      <c r="A153" s="33">
        <v>35571</v>
      </c>
      <c r="B153" s="44">
        <v>0.75</v>
      </c>
      <c r="C153" s="4">
        <v>108</v>
      </c>
      <c r="D153" s="35">
        <v>5</v>
      </c>
      <c r="E153" s="35">
        <v>1.5</v>
      </c>
      <c r="F153" s="35">
        <v>6.3</v>
      </c>
      <c r="G153" s="4" t="s">
        <v>53</v>
      </c>
      <c r="H153" s="36">
        <v>90</v>
      </c>
      <c r="I153" s="4" t="s">
        <v>54</v>
      </c>
      <c r="J153" s="36">
        <f t="shared" si="2"/>
        <v>46.224</v>
      </c>
      <c r="K153" s="4" t="s">
        <v>55</v>
      </c>
      <c r="L153" s="4">
        <v>0.8</v>
      </c>
      <c r="M153" s="37">
        <v>108</v>
      </c>
      <c r="N153" s="38">
        <v>216</v>
      </c>
      <c r="O153" s="4">
        <v>128</v>
      </c>
      <c r="P153" s="4">
        <v>88</v>
      </c>
      <c r="U153" s="40"/>
      <c r="AA153" s="4">
        <v>210</v>
      </c>
      <c r="AB153" s="4">
        <v>718</v>
      </c>
      <c r="AC153" s="36">
        <v>7</v>
      </c>
      <c r="AD153" s="35">
        <v>20.5</v>
      </c>
      <c r="AE153" s="4">
        <v>970</v>
      </c>
      <c r="AF153" s="4">
        <v>468</v>
      </c>
      <c r="AK153" s="38">
        <v>16</v>
      </c>
      <c r="AL153" s="4">
        <v>14</v>
      </c>
      <c r="AM153" s="4">
        <v>2</v>
      </c>
      <c r="AR153" s="40"/>
      <c r="AX153" s="35">
        <v>11</v>
      </c>
      <c r="AY153" s="4">
        <v>66</v>
      </c>
      <c r="AZ153" s="36">
        <v>7.06</v>
      </c>
      <c r="BA153" s="35">
        <v>21.5</v>
      </c>
      <c r="BE153" s="42"/>
      <c r="BF153" s="43"/>
      <c r="BG153" s="32"/>
    </row>
    <row r="154" spans="1:59" ht="8.25">
      <c r="A154" s="33">
        <v>35571</v>
      </c>
      <c r="B154" s="44">
        <v>0.7916666666666666</v>
      </c>
      <c r="C154" s="4">
        <v>108</v>
      </c>
      <c r="D154" s="35">
        <v>5</v>
      </c>
      <c r="E154" s="35">
        <v>1.5</v>
      </c>
      <c r="F154" s="35">
        <v>6.3</v>
      </c>
      <c r="G154" s="4" t="s">
        <v>53</v>
      </c>
      <c r="H154" s="36">
        <v>90</v>
      </c>
      <c r="I154" s="4" t="s">
        <v>54</v>
      </c>
      <c r="J154" s="36">
        <f t="shared" si="2"/>
        <v>46.224</v>
      </c>
      <c r="K154" s="4" t="s">
        <v>55</v>
      </c>
      <c r="L154" s="4">
        <v>0.8</v>
      </c>
      <c r="M154" s="37">
        <v>108</v>
      </c>
      <c r="N154" s="59">
        <v>184</v>
      </c>
      <c r="O154" s="4">
        <v>126</v>
      </c>
      <c r="P154" s="4">
        <v>58</v>
      </c>
      <c r="T154" s="39">
        <v>19</v>
      </c>
      <c r="U154" s="40"/>
      <c r="AA154" s="4">
        <v>198</v>
      </c>
      <c r="AK154" s="38">
        <v>21</v>
      </c>
      <c r="AL154" s="4">
        <v>19</v>
      </c>
      <c r="AM154" s="4">
        <v>2</v>
      </c>
      <c r="AR154" s="40"/>
      <c r="AX154" s="35">
        <v>25</v>
      </c>
      <c r="BE154" s="42"/>
      <c r="BF154" s="43"/>
      <c r="BG154" s="32"/>
    </row>
    <row r="155" spans="1:59" ht="8.25">
      <c r="A155" s="33">
        <v>35571</v>
      </c>
      <c r="B155" s="44">
        <v>0.8333333333333334</v>
      </c>
      <c r="C155" s="4">
        <v>108</v>
      </c>
      <c r="D155" s="35">
        <v>5</v>
      </c>
      <c r="E155" s="35">
        <v>1.5</v>
      </c>
      <c r="F155" s="35">
        <v>6.3</v>
      </c>
      <c r="G155" s="4" t="s">
        <v>53</v>
      </c>
      <c r="H155" s="36">
        <v>90</v>
      </c>
      <c r="I155" s="4" t="s">
        <v>54</v>
      </c>
      <c r="J155" s="36">
        <f t="shared" si="2"/>
        <v>46.224</v>
      </c>
      <c r="K155" s="4" t="s">
        <v>55</v>
      </c>
      <c r="L155" s="4">
        <v>0.8</v>
      </c>
      <c r="M155" s="37">
        <v>108</v>
      </c>
      <c r="N155" s="38">
        <v>184</v>
      </c>
      <c r="O155" s="4">
        <v>124</v>
      </c>
      <c r="P155" s="4">
        <v>60</v>
      </c>
      <c r="U155" s="40"/>
      <c r="AA155" s="4">
        <v>196</v>
      </c>
      <c r="AK155" s="38">
        <v>26</v>
      </c>
      <c r="AL155" s="4">
        <v>25</v>
      </c>
      <c r="AM155" s="4">
        <v>1</v>
      </c>
      <c r="AR155" s="40"/>
      <c r="AX155" s="35">
        <v>29</v>
      </c>
      <c r="BE155" s="42"/>
      <c r="BF155" s="43"/>
      <c r="BG155" s="32"/>
    </row>
    <row r="156" spans="1:59" ht="8.25">
      <c r="A156" s="33">
        <v>35571</v>
      </c>
      <c r="B156" s="44">
        <v>0.875</v>
      </c>
      <c r="C156" s="4">
        <v>108</v>
      </c>
      <c r="D156" s="35">
        <v>5</v>
      </c>
      <c r="E156" s="35">
        <v>1.5</v>
      </c>
      <c r="F156" s="35">
        <v>6.3</v>
      </c>
      <c r="G156" s="4" t="s">
        <v>53</v>
      </c>
      <c r="H156" s="36">
        <v>90</v>
      </c>
      <c r="I156" s="4" t="s">
        <v>54</v>
      </c>
      <c r="J156" s="36">
        <f t="shared" si="2"/>
        <v>46.224</v>
      </c>
      <c r="K156" s="4" t="s">
        <v>55</v>
      </c>
      <c r="L156" s="4">
        <v>0.8</v>
      </c>
      <c r="M156" s="37">
        <v>108</v>
      </c>
      <c r="N156" s="38">
        <v>224</v>
      </c>
      <c r="O156" s="4">
        <v>148</v>
      </c>
      <c r="P156" s="4">
        <v>76</v>
      </c>
      <c r="U156" s="40"/>
      <c r="AA156" s="4">
        <v>199</v>
      </c>
      <c r="AK156" s="38">
        <v>25</v>
      </c>
      <c r="AL156" s="4">
        <v>24</v>
      </c>
      <c r="AM156" s="4">
        <v>1</v>
      </c>
      <c r="AR156" s="40"/>
      <c r="AX156" s="35">
        <v>32</v>
      </c>
      <c r="BE156" s="42"/>
      <c r="BF156" s="43"/>
      <c r="BG156" s="32"/>
    </row>
    <row r="157" spans="1:59" ht="8.25">
      <c r="A157" s="33">
        <v>35571</v>
      </c>
      <c r="B157" s="44">
        <v>0.9166666666666666</v>
      </c>
      <c r="C157" s="4">
        <v>108</v>
      </c>
      <c r="D157" s="35">
        <v>5</v>
      </c>
      <c r="E157" s="35">
        <v>1.5</v>
      </c>
      <c r="F157" s="35">
        <v>6.3</v>
      </c>
      <c r="G157" s="4" t="s">
        <v>53</v>
      </c>
      <c r="H157" s="36">
        <v>90</v>
      </c>
      <c r="I157" s="4" t="s">
        <v>54</v>
      </c>
      <c r="J157" s="36">
        <f t="shared" si="2"/>
        <v>46.224</v>
      </c>
      <c r="K157" s="4" t="s">
        <v>55</v>
      </c>
      <c r="L157" s="4">
        <v>0.8</v>
      </c>
      <c r="M157" s="37">
        <v>108</v>
      </c>
      <c r="N157" s="38">
        <v>222</v>
      </c>
      <c r="O157" s="4">
        <v>126</v>
      </c>
      <c r="P157" s="4">
        <v>96</v>
      </c>
      <c r="U157" s="40"/>
      <c r="AA157" s="4">
        <v>214</v>
      </c>
      <c r="AK157" s="38">
        <v>33</v>
      </c>
      <c r="AL157" s="4">
        <v>33</v>
      </c>
      <c r="AM157" s="4">
        <v>0</v>
      </c>
      <c r="AR157" s="40"/>
      <c r="AX157" s="35">
        <v>30</v>
      </c>
      <c r="BE157" s="42"/>
      <c r="BF157" s="43"/>
      <c r="BG157" s="32"/>
    </row>
    <row r="158" spans="1:59" ht="8.25">
      <c r="A158" s="33">
        <v>35571</v>
      </c>
      <c r="B158" s="44">
        <v>0.9583333333333334</v>
      </c>
      <c r="C158" s="4">
        <v>108</v>
      </c>
      <c r="D158" s="35">
        <v>5</v>
      </c>
      <c r="E158" s="35">
        <v>1.5</v>
      </c>
      <c r="F158" s="35">
        <v>6.3</v>
      </c>
      <c r="G158" s="4" t="s">
        <v>53</v>
      </c>
      <c r="H158" s="36">
        <v>90</v>
      </c>
      <c r="I158" s="4" t="s">
        <v>54</v>
      </c>
      <c r="J158" s="36">
        <f t="shared" si="2"/>
        <v>46.224</v>
      </c>
      <c r="K158" s="4" t="s">
        <v>55</v>
      </c>
      <c r="L158" s="4">
        <v>0.8</v>
      </c>
      <c r="M158" s="37">
        <v>108</v>
      </c>
      <c r="N158" s="59">
        <v>181</v>
      </c>
      <c r="O158" s="4">
        <v>122</v>
      </c>
      <c r="P158" s="4">
        <v>59</v>
      </c>
      <c r="T158" s="39">
        <v>11</v>
      </c>
      <c r="U158" s="40"/>
      <c r="AA158" s="4">
        <v>192</v>
      </c>
      <c r="AK158" s="38">
        <v>28</v>
      </c>
      <c r="AL158" s="4">
        <v>21</v>
      </c>
      <c r="AM158" s="4">
        <v>7</v>
      </c>
      <c r="AR158" s="40"/>
      <c r="AX158" s="35">
        <v>36</v>
      </c>
      <c r="BE158" s="42"/>
      <c r="BF158" s="43"/>
      <c r="BG158" s="32"/>
    </row>
    <row r="159" spans="1:59" ht="8.25">
      <c r="A159" s="33">
        <v>35572</v>
      </c>
      <c r="B159" s="44">
        <v>1</v>
      </c>
      <c r="C159" s="4">
        <v>108</v>
      </c>
      <c r="D159" s="35">
        <v>5</v>
      </c>
      <c r="E159" s="35">
        <v>1.5</v>
      </c>
      <c r="F159" s="35">
        <v>6.3</v>
      </c>
      <c r="G159" s="4" t="s">
        <v>53</v>
      </c>
      <c r="H159" s="36">
        <v>90</v>
      </c>
      <c r="I159" s="4" t="s">
        <v>54</v>
      </c>
      <c r="J159" s="36">
        <f t="shared" si="2"/>
        <v>46.224</v>
      </c>
      <c r="K159" s="4" t="s">
        <v>55</v>
      </c>
      <c r="L159" s="4">
        <v>0.8</v>
      </c>
      <c r="M159" s="37">
        <v>108</v>
      </c>
      <c r="N159" s="38">
        <v>206</v>
      </c>
      <c r="O159" s="4">
        <v>132</v>
      </c>
      <c r="P159" s="4">
        <v>74</v>
      </c>
      <c r="U159" s="40"/>
      <c r="AA159" s="4">
        <v>207</v>
      </c>
      <c r="AK159" s="38">
        <v>20</v>
      </c>
      <c r="AL159" s="4">
        <v>10</v>
      </c>
      <c r="AM159" s="4">
        <v>10</v>
      </c>
      <c r="AR159" s="40"/>
      <c r="AX159" s="35">
        <v>27</v>
      </c>
      <c r="BE159" s="42"/>
      <c r="BF159" s="43"/>
      <c r="BG159" s="32"/>
    </row>
    <row r="160" spans="1:59" ht="8.25">
      <c r="A160" s="33">
        <v>35572</v>
      </c>
      <c r="B160" s="44">
        <v>0.041666666666666664</v>
      </c>
      <c r="C160" s="4">
        <v>108</v>
      </c>
      <c r="D160" s="35">
        <v>5</v>
      </c>
      <c r="E160" s="35">
        <v>1.5</v>
      </c>
      <c r="F160" s="35">
        <v>6.3</v>
      </c>
      <c r="G160" s="4" t="s">
        <v>53</v>
      </c>
      <c r="H160" s="36">
        <v>90</v>
      </c>
      <c r="I160" s="4" t="s">
        <v>54</v>
      </c>
      <c r="J160" s="36">
        <f t="shared" si="2"/>
        <v>46.224</v>
      </c>
      <c r="K160" s="4" t="s">
        <v>55</v>
      </c>
      <c r="L160" s="4">
        <v>0.8</v>
      </c>
      <c r="M160" s="37">
        <v>108</v>
      </c>
      <c r="N160" s="38">
        <v>162</v>
      </c>
      <c r="O160" s="4">
        <v>100</v>
      </c>
      <c r="P160" s="4">
        <v>62</v>
      </c>
      <c r="U160" s="40"/>
      <c r="AA160" s="4">
        <v>186</v>
      </c>
      <c r="AK160" s="38">
        <v>25</v>
      </c>
      <c r="AL160" s="4">
        <v>23</v>
      </c>
      <c r="AM160" s="4">
        <v>2</v>
      </c>
      <c r="AR160" s="40"/>
      <c r="AX160" s="35">
        <v>28</v>
      </c>
      <c r="BE160" s="42"/>
      <c r="BF160" s="43"/>
      <c r="BG160" s="32"/>
    </row>
    <row r="161" spans="1:59" ht="8.25">
      <c r="A161" s="33">
        <v>35572</v>
      </c>
      <c r="B161" s="44">
        <v>0.08333333333333333</v>
      </c>
      <c r="C161" s="4">
        <v>108</v>
      </c>
      <c r="D161" s="35">
        <v>5</v>
      </c>
      <c r="E161" s="35">
        <v>1.5</v>
      </c>
      <c r="F161" s="35">
        <v>6.3</v>
      </c>
      <c r="G161" s="4" t="s">
        <v>53</v>
      </c>
      <c r="H161" s="36">
        <v>90</v>
      </c>
      <c r="I161" s="4" t="s">
        <v>54</v>
      </c>
      <c r="J161" s="36">
        <f t="shared" si="2"/>
        <v>46.224</v>
      </c>
      <c r="K161" s="4" t="s">
        <v>55</v>
      </c>
      <c r="L161" s="4">
        <v>0.8</v>
      </c>
      <c r="M161" s="37">
        <v>108</v>
      </c>
      <c r="N161" s="38">
        <v>196</v>
      </c>
      <c r="O161" s="4">
        <v>132</v>
      </c>
      <c r="P161" s="4">
        <v>64</v>
      </c>
      <c r="U161" s="40"/>
      <c r="AA161" s="4">
        <v>212</v>
      </c>
      <c r="AK161" s="38">
        <v>25</v>
      </c>
      <c r="AL161" s="4">
        <v>14</v>
      </c>
      <c r="AM161" s="4">
        <v>9</v>
      </c>
      <c r="AR161" s="40"/>
      <c r="AX161" s="35">
        <v>33</v>
      </c>
      <c r="BE161" s="42"/>
      <c r="BF161" s="43"/>
      <c r="BG161" s="32"/>
    </row>
    <row r="162" spans="1:59" ht="8.25">
      <c r="A162" s="33">
        <v>35572</v>
      </c>
      <c r="B162" s="44">
        <v>0.125</v>
      </c>
      <c r="C162" s="4">
        <v>108</v>
      </c>
      <c r="D162" s="35">
        <v>5</v>
      </c>
      <c r="E162" s="35">
        <v>1.5</v>
      </c>
      <c r="F162" s="35">
        <v>6.3</v>
      </c>
      <c r="G162" s="4" t="s">
        <v>53</v>
      </c>
      <c r="H162" s="36">
        <v>90</v>
      </c>
      <c r="I162" s="4" t="s">
        <v>54</v>
      </c>
      <c r="J162" s="36">
        <f t="shared" si="2"/>
        <v>46.224</v>
      </c>
      <c r="K162" s="4" t="s">
        <v>55</v>
      </c>
      <c r="L162" s="4">
        <v>0.8</v>
      </c>
      <c r="M162" s="37">
        <v>108</v>
      </c>
      <c r="N162" s="59">
        <v>173</v>
      </c>
      <c r="O162" s="4">
        <v>124</v>
      </c>
      <c r="P162" s="4">
        <v>49</v>
      </c>
      <c r="T162" s="39">
        <v>14</v>
      </c>
      <c r="U162" s="40"/>
      <c r="AA162" s="4">
        <v>205</v>
      </c>
      <c r="AK162" s="38">
        <v>24</v>
      </c>
      <c r="AL162" s="4">
        <v>21</v>
      </c>
      <c r="AM162" s="4">
        <v>3</v>
      </c>
      <c r="AR162" s="40"/>
      <c r="AX162" s="35">
        <v>25</v>
      </c>
      <c r="BE162" s="42"/>
      <c r="BF162" s="43"/>
      <c r="BG162" s="32"/>
    </row>
    <row r="163" spans="1:59" ht="8.25">
      <c r="A163" s="33">
        <v>35572</v>
      </c>
      <c r="B163" s="44">
        <v>0.16666666666666666</v>
      </c>
      <c r="C163" s="4">
        <v>108</v>
      </c>
      <c r="D163" s="35">
        <v>5</v>
      </c>
      <c r="E163" s="35">
        <v>1.5</v>
      </c>
      <c r="F163" s="35">
        <v>6.3</v>
      </c>
      <c r="G163" s="4" t="s">
        <v>53</v>
      </c>
      <c r="H163" s="36">
        <v>90</v>
      </c>
      <c r="I163" s="4" t="s">
        <v>54</v>
      </c>
      <c r="J163" s="36">
        <f t="shared" si="2"/>
        <v>46.224</v>
      </c>
      <c r="K163" s="4" t="s">
        <v>55</v>
      </c>
      <c r="L163" s="4">
        <v>0.8</v>
      </c>
      <c r="M163" s="37">
        <v>108</v>
      </c>
      <c r="N163" s="38">
        <v>190</v>
      </c>
      <c r="O163" s="4">
        <v>124</v>
      </c>
      <c r="P163" s="4">
        <v>66</v>
      </c>
      <c r="U163" s="40"/>
      <c r="AA163" s="4">
        <v>208</v>
      </c>
      <c r="AK163" s="38">
        <v>15</v>
      </c>
      <c r="AL163" s="4">
        <v>9</v>
      </c>
      <c r="AM163" s="4">
        <v>6</v>
      </c>
      <c r="AR163" s="40"/>
      <c r="AX163" s="35">
        <v>15</v>
      </c>
      <c r="BE163" s="42"/>
      <c r="BF163" s="43"/>
      <c r="BG163" s="32"/>
    </row>
    <row r="164" spans="1:59" ht="8.25">
      <c r="A164" s="33">
        <v>35572</v>
      </c>
      <c r="B164" s="44">
        <v>0.20833333333333334</v>
      </c>
      <c r="C164" s="4">
        <v>108</v>
      </c>
      <c r="D164" s="35">
        <v>5</v>
      </c>
      <c r="E164" s="35">
        <v>1.5</v>
      </c>
      <c r="F164" s="35">
        <v>6.3</v>
      </c>
      <c r="G164" s="4" t="s">
        <v>53</v>
      </c>
      <c r="H164" s="36">
        <v>90</v>
      </c>
      <c r="I164" s="4" t="s">
        <v>54</v>
      </c>
      <c r="J164" s="36">
        <f t="shared" si="2"/>
        <v>46.224</v>
      </c>
      <c r="K164" s="4" t="s">
        <v>55</v>
      </c>
      <c r="L164" s="4">
        <v>0.8</v>
      </c>
      <c r="M164" s="37">
        <v>108</v>
      </c>
      <c r="N164" s="38">
        <v>160</v>
      </c>
      <c r="O164" s="4">
        <v>112</v>
      </c>
      <c r="P164" s="4">
        <v>48</v>
      </c>
      <c r="U164" s="40"/>
      <c r="AA164" s="4">
        <v>187</v>
      </c>
      <c r="AK164" s="38">
        <v>27</v>
      </c>
      <c r="AL164" s="4">
        <v>21</v>
      </c>
      <c r="AM164" s="4">
        <v>6</v>
      </c>
      <c r="AR164" s="40"/>
      <c r="AX164" s="35">
        <v>19</v>
      </c>
      <c r="BE164" s="42"/>
      <c r="BF164" s="43"/>
      <c r="BG164" s="32"/>
    </row>
    <row r="165" spans="1:59" ht="8.25">
      <c r="A165" s="33">
        <v>35572</v>
      </c>
      <c r="B165" s="44">
        <v>0.25</v>
      </c>
      <c r="C165" s="4">
        <v>108</v>
      </c>
      <c r="D165" s="35">
        <v>5</v>
      </c>
      <c r="E165" s="35">
        <v>1.5</v>
      </c>
      <c r="F165" s="35">
        <v>6.3</v>
      </c>
      <c r="G165" s="4" t="s">
        <v>53</v>
      </c>
      <c r="H165" s="36">
        <v>90</v>
      </c>
      <c r="I165" s="4" t="s">
        <v>54</v>
      </c>
      <c r="J165" s="36">
        <f t="shared" si="2"/>
        <v>46.224</v>
      </c>
      <c r="K165" s="4" t="s">
        <v>55</v>
      </c>
      <c r="L165" s="4">
        <v>0.8</v>
      </c>
      <c r="M165" s="37">
        <v>108</v>
      </c>
      <c r="N165" s="38">
        <v>172</v>
      </c>
      <c r="O165" s="4">
        <v>126</v>
      </c>
      <c r="P165" s="4">
        <v>46</v>
      </c>
      <c r="U165" s="40"/>
      <c r="AA165" s="4">
        <v>180</v>
      </c>
      <c r="AK165" s="38">
        <v>20</v>
      </c>
      <c r="AL165" s="4">
        <v>12</v>
      </c>
      <c r="AM165" s="4">
        <v>8</v>
      </c>
      <c r="AR165" s="40"/>
      <c r="AX165" s="35">
        <v>20</v>
      </c>
      <c r="BE165" s="42"/>
      <c r="BF165" s="43"/>
      <c r="BG165" s="32"/>
    </row>
    <row r="166" spans="1:59" ht="8.25">
      <c r="A166" s="33">
        <v>35572</v>
      </c>
      <c r="B166" s="44">
        <v>0.2916666666666667</v>
      </c>
      <c r="C166" s="4">
        <v>108</v>
      </c>
      <c r="D166" s="35">
        <v>5</v>
      </c>
      <c r="E166" s="35">
        <v>1.5</v>
      </c>
      <c r="F166" s="35">
        <v>6.3</v>
      </c>
      <c r="G166" s="4" t="s">
        <v>53</v>
      </c>
      <c r="H166" s="36">
        <v>90</v>
      </c>
      <c r="I166" s="4" t="s">
        <v>54</v>
      </c>
      <c r="J166" s="36">
        <f t="shared" si="2"/>
        <v>46.224</v>
      </c>
      <c r="K166" s="4" t="s">
        <v>55</v>
      </c>
      <c r="L166" s="4">
        <v>0.8</v>
      </c>
      <c r="M166" s="37">
        <v>108</v>
      </c>
      <c r="N166" s="59">
        <v>176</v>
      </c>
      <c r="O166" s="4">
        <v>119</v>
      </c>
      <c r="P166" s="4">
        <v>57</v>
      </c>
      <c r="T166" s="39">
        <v>12</v>
      </c>
      <c r="U166" s="40"/>
      <c r="AA166" s="4">
        <v>191</v>
      </c>
      <c r="AK166" s="38">
        <v>31</v>
      </c>
      <c r="AL166" s="4">
        <v>26</v>
      </c>
      <c r="AM166" s="4">
        <v>5</v>
      </c>
      <c r="AR166" s="40"/>
      <c r="AX166" s="35">
        <v>19</v>
      </c>
      <c r="BE166" s="42"/>
      <c r="BF166" s="43"/>
      <c r="BG166" s="32"/>
    </row>
    <row r="167" spans="1:59" ht="8.25">
      <c r="A167" s="33">
        <v>35572</v>
      </c>
      <c r="B167" s="44">
        <v>0.3333333333333333</v>
      </c>
      <c r="C167" s="4">
        <v>108</v>
      </c>
      <c r="D167" s="35">
        <v>5</v>
      </c>
      <c r="E167" s="35">
        <v>1.5</v>
      </c>
      <c r="F167" s="35">
        <v>6.3</v>
      </c>
      <c r="G167" s="4" t="s">
        <v>53</v>
      </c>
      <c r="H167" s="36">
        <v>90</v>
      </c>
      <c r="I167" s="4" t="s">
        <v>54</v>
      </c>
      <c r="J167" s="36">
        <f t="shared" si="2"/>
        <v>46.224</v>
      </c>
      <c r="K167" s="4" t="s">
        <v>55</v>
      </c>
      <c r="L167" s="4">
        <v>0.8</v>
      </c>
      <c r="M167" s="37">
        <v>108</v>
      </c>
      <c r="N167" s="38">
        <v>176</v>
      </c>
      <c r="O167" s="4">
        <v>124</v>
      </c>
      <c r="P167" s="4">
        <v>52</v>
      </c>
      <c r="U167" s="40"/>
      <c r="AK167" s="38">
        <v>15</v>
      </c>
      <c r="AL167" s="4">
        <v>8</v>
      </c>
      <c r="AM167" s="4">
        <v>7</v>
      </c>
      <c r="AR167" s="40"/>
      <c r="AX167" s="35">
        <v>20</v>
      </c>
      <c r="BE167" s="42"/>
      <c r="BF167" s="43"/>
      <c r="BG167" s="32"/>
    </row>
    <row r="168" spans="1:59" ht="8.25">
      <c r="A168" s="33" t="s">
        <v>129</v>
      </c>
      <c r="B168" s="44" t="s">
        <v>130</v>
      </c>
      <c r="C168" s="4">
        <v>108</v>
      </c>
      <c r="D168" s="35">
        <v>5</v>
      </c>
      <c r="E168" s="35">
        <v>1.5</v>
      </c>
      <c r="F168" s="35">
        <v>6.3</v>
      </c>
      <c r="G168" s="4" t="s">
        <v>53</v>
      </c>
      <c r="H168" s="36">
        <v>90</v>
      </c>
      <c r="I168" s="4" t="s">
        <v>54</v>
      </c>
      <c r="J168" s="36">
        <f t="shared" si="2"/>
        <v>46.224</v>
      </c>
      <c r="K168" s="4" t="s">
        <v>55</v>
      </c>
      <c r="L168" s="4">
        <v>0.8</v>
      </c>
      <c r="M168" s="37">
        <v>108</v>
      </c>
      <c r="N168" s="59">
        <v>222</v>
      </c>
      <c r="O168" s="4">
        <v>134</v>
      </c>
      <c r="P168" s="4">
        <v>88</v>
      </c>
      <c r="T168" s="39">
        <v>19</v>
      </c>
      <c r="U168" s="40"/>
      <c r="V168" s="36">
        <v>21.6</v>
      </c>
      <c r="W168" s="36">
        <v>4.052</v>
      </c>
      <c r="X168" s="36">
        <v>4</v>
      </c>
      <c r="Y168" s="4">
        <v>388</v>
      </c>
      <c r="AA168" s="4">
        <v>184</v>
      </c>
      <c r="AB168" s="4">
        <v>716</v>
      </c>
      <c r="AC168" s="36">
        <v>7.42</v>
      </c>
      <c r="AD168" s="35">
        <v>20.1</v>
      </c>
      <c r="AE168" s="4">
        <v>1059</v>
      </c>
      <c r="AF168" s="4">
        <v>529</v>
      </c>
      <c r="AJ168" s="42">
        <v>7</v>
      </c>
      <c r="AK168" s="59">
        <v>20</v>
      </c>
      <c r="AL168" s="4">
        <v>16</v>
      </c>
      <c r="AM168" s="4">
        <v>4</v>
      </c>
      <c r="AQ168" s="112">
        <v>2.2</v>
      </c>
      <c r="AR168" s="40"/>
      <c r="AS168" s="36">
        <v>18.48</v>
      </c>
      <c r="AT168" s="36">
        <v>0.728</v>
      </c>
      <c r="AV168" s="4">
        <v>142</v>
      </c>
      <c r="AX168" s="35">
        <v>21</v>
      </c>
      <c r="AY168" s="4">
        <v>99</v>
      </c>
      <c r="AZ168" s="36">
        <v>7.24</v>
      </c>
      <c r="BA168" s="35">
        <v>19.3</v>
      </c>
      <c r="BE168" s="42">
        <v>0.8</v>
      </c>
      <c r="BF168" s="43" t="s">
        <v>95</v>
      </c>
      <c r="BG168" s="32"/>
    </row>
    <row r="169" spans="1:59" ht="8.25">
      <c r="A169" s="33">
        <v>35572</v>
      </c>
      <c r="B169" s="44">
        <v>0.4166666666666667</v>
      </c>
      <c r="C169" s="4">
        <v>108</v>
      </c>
      <c r="D169" s="35">
        <v>5</v>
      </c>
      <c r="E169" s="35">
        <v>1.5</v>
      </c>
      <c r="F169" s="35">
        <v>6.3</v>
      </c>
      <c r="G169" s="4" t="s">
        <v>53</v>
      </c>
      <c r="H169" s="36">
        <v>90</v>
      </c>
      <c r="I169" s="4" t="s">
        <v>54</v>
      </c>
      <c r="J169" s="36">
        <f t="shared" si="2"/>
        <v>46.224</v>
      </c>
      <c r="K169" s="4" t="s">
        <v>55</v>
      </c>
      <c r="L169" s="4">
        <v>0.8</v>
      </c>
      <c r="M169" s="37">
        <v>108</v>
      </c>
      <c r="N169" s="59">
        <v>156</v>
      </c>
      <c r="O169" s="4">
        <v>134</v>
      </c>
      <c r="P169" s="4">
        <v>22</v>
      </c>
      <c r="T169" s="39">
        <v>11</v>
      </c>
      <c r="U169" s="40"/>
      <c r="V169" s="36">
        <v>24.08</v>
      </c>
      <c r="W169" s="36">
        <v>7.54</v>
      </c>
      <c r="X169" s="36">
        <v>3.61</v>
      </c>
      <c r="Y169" s="4">
        <v>419</v>
      </c>
      <c r="Z169" s="4">
        <v>249</v>
      </c>
      <c r="AA169" s="4">
        <v>200</v>
      </c>
      <c r="AB169" s="4">
        <v>722</v>
      </c>
      <c r="AC169" s="36">
        <v>7.66</v>
      </c>
      <c r="AD169" s="35">
        <v>21.1</v>
      </c>
      <c r="AE169" s="4">
        <v>1409</v>
      </c>
      <c r="AF169" s="4">
        <v>703</v>
      </c>
      <c r="AK169" s="59">
        <v>30</v>
      </c>
      <c r="AL169" s="4">
        <v>23</v>
      </c>
      <c r="AM169" s="4">
        <v>7</v>
      </c>
      <c r="AQ169" s="112">
        <v>1.2</v>
      </c>
      <c r="AR169" s="40"/>
      <c r="AS169" s="36">
        <v>15.68</v>
      </c>
      <c r="AT169" s="36">
        <v>1.652</v>
      </c>
      <c r="AU169" s="36">
        <v>1.6</v>
      </c>
      <c r="AV169" s="4">
        <v>212</v>
      </c>
      <c r="AW169" s="4">
        <v>191</v>
      </c>
      <c r="AX169" s="35">
        <v>23</v>
      </c>
      <c r="AY169" s="4">
        <v>128</v>
      </c>
      <c r="AZ169" s="36">
        <v>7.15</v>
      </c>
      <c r="BA169" s="35">
        <v>19.3</v>
      </c>
      <c r="BE169" s="42"/>
      <c r="BF169" s="43"/>
      <c r="BG169" s="32"/>
    </row>
    <row r="170" spans="1:59" ht="8.25">
      <c r="A170" s="33">
        <v>35572</v>
      </c>
      <c r="B170" s="44">
        <v>0.625</v>
      </c>
      <c r="C170" s="4">
        <v>108</v>
      </c>
      <c r="D170" s="35">
        <v>5</v>
      </c>
      <c r="E170" s="35">
        <v>1.5</v>
      </c>
      <c r="F170" s="35">
        <v>6.3</v>
      </c>
      <c r="G170" s="4" t="s">
        <v>53</v>
      </c>
      <c r="H170" s="36">
        <v>90</v>
      </c>
      <c r="I170" s="4" t="s">
        <v>54</v>
      </c>
      <c r="J170" s="36">
        <f t="shared" si="2"/>
        <v>46.224</v>
      </c>
      <c r="K170" s="4" t="s">
        <v>55</v>
      </c>
      <c r="L170" s="4">
        <v>0.8</v>
      </c>
      <c r="M170" s="37">
        <v>108</v>
      </c>
      <c r="N170" s="59">
        <v>164</v>
      </c>
      <c r="O170" s="4">
        <v>102</v>
      </c>
      <c r="P170" s="4">
        <v>62</v>
      </c>
      <c r="Q170" s="4">
        <v>835</v>
      </c>
      <c r="R170" s="4">
        <v>795</v>
      </c>
      <c r="S170" s="4">
        <v>40</v>
      </c>
      <c r="T170" s="39">
        <v>13</v>
      </c>
      <c r="U170" s="40" t="s">
        <v>131</v>
      </c>
      <c r="V170" s="36">
        <v>19.04</v>
      </c>
      <c r="W170" s="36">
        <v>6.23</v>
      </c>
      <c r="X170" s="36">
        <v>3.7</v>
      </c>
      <c r="Y170" s="4">
        <v>431</v>
      </c>
      <c r="Z170" s="4">
        <v>297</v>
      </c>
      <c r="AA170" s="4">
        <v>158</v>
      </c>
      <c r="AB170" s="4">
        <v>618</v>
      </c>
      <c r="AC170" s="36">
        <v>7</v>
      </c>
      <c r="AD170" s="35">
        <v>20</v>
      </c>
      <c r="AE170" s="4">
        <v>1231</v>
      </c>
      <c r="AF170" s="4">
        <v>615</v>
      </c>
      <c r="AJ170" s="42">
        <v>6</v>
      </c>
      <c r="AK170" s="38">
        <v>30</v>
      </c>
      <c r="AL170" s="4">
        <v>23</v>
      </c>
      <c r="AM170" s="4">
        <v>7</v>
      </c>
      <c r="AN170" s="4">
        <v>855</v>
      </c>
      <c r="AO170" s="4">
        <v>270</v>
      </c>
      <c r="AP170" s="4">
        <v>585</v>
      </c>
      <c r="AQ170" s="112">
        <v>0.8</v>
      </c>
      <c r="AR170" s="40" t="s">
        <v>132</v>
      </c>
      <c r="AS170" s="36">
        <v>8.68</v>
      </c>
      <c r="AT170" s="36">
        <v>0.872</v>
      </c>
      <c r="AU170" s="36">
        <v>0.609</v>
      </c>
      <c r="AV170" s="4">
        <v>210</v>
      </c>
      <c r="AW170" s="4">
        <v>180</v>
      </c>
      <c r="AX170" s="35">
        <v>12</v>
      </c>
      <c r="AY170" s="4">
        <v>66</v>
      </c>
      <c r="AZ170" s="36">
        <v>7.22</v>
      </c>
      <c r="BA170" s="35">
        <v>19.5</v>
      </c>
      <c r="BE170" s="42">
        <v>0.8</v>
      </c>
      <c r="BF170" s="43"/>
      <c r="BG170" s="32"/>
    </row>
    <row r="171" spans="1:59" ht="8.25">
      <c r="A171" s="33">
        <v>35572</v>
      </c>
      <c r="B171" s="44">
        <v>0.75</v>
      </c>
      <c r="C171" s="4">
        <v>108</v>
      </c>
      <c r="D171" s="35">
        <v>5</v>
      </c>
      <c r="E171" s="35">
        <v>1.5</v>
      </c>
      <c r="F171" s="35">
        <v>6.3</v>
      </c>
      <c r="G171" s="4" t="s">
        <v>53</v>
      </c>
      <c r="H171" s="36">
        <v>90</v>
      </c>
      <c r="I171" s="4" t="s">
        <v>54</v>
      </c>
      <c r="J171" s="36">
        <f t="shared" si="2"/>
        <v>46.224</v>
      </c>
      <c r="K171" s="4" t="s">
        <v>55</v>
      </c>
      <c r="L171" s="4">
        <v>0.8</v>
      </c>
      <c r="M171" s="37">
        <v>108</v>
      </c>
      <c r="N171" s="38">
        <v>180</v>
      </c>
      <c r="O171" s="4">
        <v>116</v>
      </c>
      <c r="P171" s="4">
        <v>64</v>
      </c>
      <c r="U171" s="40"/>
      <c r="AA171" s="4">
        <v>175</v>
      </c>
      <c r="AB171" s="4">
        <v>720</v>
      </c>
      <c r="AC171" s="36">
        <v>7.57</v>
      </c>
      <c r="AD171" s="35">
        <v>20.6</v>
      </c>
      <c r="AE171" s="4">
        <v>1246</v>
      </c>
      <c r="AF171" s="4">
        <v>621</v>
      </c>
      <c r="AK171" s="38">
        <v>27</v>
      </c>
      <c r="AL171" s="4">
        <v>19</v>
      </c>
      <c r="AM171" s="4">
        <v>8</v>
      </c>
      <c r="AR171" s="40"/>
      <c r="AX171" s="35">
        <v>19</v>
      </c>
      <c r="AY171" s="4">
        <v>106</v>
      </c>
      <c r="AZ171" s="36">
        <v>7.17</v>
      </c>
      <c r="BA171" s="35">
        <v>19.9</v>
      </c>
      <c r="BE171" s="42"/>
      <c r="BF171" s="43"/>
      <c r="BG171" s="32"/>
    </row>
    <row r="172" spans="1:59" ht="8.25">
      <c r="A172" s="33">
        <v>35577</v>
      </c>
      <c r="B172" s="44">
        <v>0.375</v>
      </c>
      <c r="C172" s="4">
        <v>108</v>
      </c>
      <c r="D172" s="35">
        <v>5</v>
      </c>
      <c r="E172" s="35">
        <v>1.5</v>
      </c>
      <c r="F172" s="35">
        <v>6.3</v>
      </c>
      <c r="G172" s="4" t="s">
        <v>53</v>
      </c>
      <c r="H172" s="36">
        <v>90</v>
      </c>
      <c r="I172" s="4" t="s">
        <v>54</v>
      </c>
      <c r="J172" s="36">
        <f t="shared" si="2"/>
        <v>46.224</v>
      </c>
      <c r="K172" s="4" t="s">
        <v>55</v>
      </c>
      <c r="L172" s="4">
        <v>0.8</v>
      </c>
      <c r="M172" s="37">
        <v>108</v>
      </c>
      <c r="N172" s="38">
        <v>152</v>
      </c>
      <c r="O172" s="4">
        <v>132</v>
      </c>
      <c r="P172" s="4">
        <v>20</v>
      </c>
      <c r="U172" s="40"/>
      <c r="V172" s="36">
        <v>40.04</v>
      </c>
      <c r="X172" s="36">
        <v>1.1</v>
      </c>
      <c r="Y172" s="4">
        <v>428</v>
      </c>
      <c r="Z172" s="4">
        <v>286</v>
      </c>
      <c r="AA172" s="4">
        <v>198</v>
      </c>
      <c r="AB172" s="4">
        <v>711</v>
      </c>
      <c r="AC172" s="36">
        <v>7.3</v>
      </c>
      <c r="AD172" s="35">
        <v>20</v>
      </c>
      <c r="AE172" s="4">
        <v>1286</v>
      </c>
      <c r="AF172" s="4">
        <v>642</v>
      </c>
      <c r="AK172" s="38">
        <v>10</v>
      </c>
      <c r="AL172" s="4">
        <v>9</v>
      </c>
      <c r="AM172" s="4">
        <v>1</v>
      </c>
      <c r="AR172" s="40"/>
      <c r="AS172" s="36">
        <v>21.84</v>
      </c>
      <c r="AU172" s="36">
        <v>1.1</v>
      </c>
      <c r="AV172" s="4">
        <v>434</v>
      </c>
      <c r="AW172" s="4">
        <v>264</v>
      </c>
      <c r="AX172" s="35">
        <v>22</v>
      </c>
      <c r="AY172" s="4">
        <v>145</v>
      </c>
      <c r="AZ172" s="36">
        <v>7.23</v>
      </c>
      <c r="BA172" s="35">
        <v>20.1</v>
      </c>
      <c r="BE172" s="42"/>
      <c r="BF172" s="43"/>
      <c r="BG172" s="32"/>
    </row>
    <row r="173" spans="1:59" ht="8.25">
      <c r="A173" s="33">
        <v>35577</v>
      </c>
      <c r="B173" s="44">
        <v>0.625</v>
      </c>
      <c r="C173" s="4">
        <v>108</v>
      </c>
      <c r="D173" s="35">
        <v>5</v>
      </c>
      <c r="E173" s="35">
        <v>1.5</v>
      </c>
      <c r="F173" s="35">
        <v>6.3</v>
      </c>
      <c r="G173" s="4" t="s">
        <v>53</v>
      </c>
      <c r="H173" s="36">
        <v>90</v>
      </c>
      <c r="I173" s="4" t="s">
        <v>54</v>
      </c>
      <c r="J173" s="36">
        <f t="shared" si="2"/>
        <v>46.224</v>
      </c>
      <c r="K173" s="4" t="s">
        <v>55</v>
      </c>
      <c r="L173" s="4">
        <v>0.8</v>
      </c>
      <c r="M173" s="37">
        <v>108</v>
      </c>
      <c r="N173" s="38">
        <v>166</v>
      </c>
      <c r="O173" s="4">
        <v>112</v>
      </c>
      <c r="P173" s="4">
        <v>54</v>
      </c>
      <c r="Q173" s="4">
        <v>2540</v>
      </c>
      <c r="R173" s="4">
        <v>765</v>
      </c>
      <c r="S173" s="4">
        <v>1775</v>
      </c>
      <c r="U173" s="40">
        <v>160000000</v>
      </c>
      <c r="V173" s="36">
        <v>24.64</v>
      </c>
      <c r="W173" s="36">
        <v>2.96</v>
      </c>
      <c r="X173" s="36">
        <v>1.2</v>
      </c>
      <c r="Y173" s="4">
        <v>455</v>
      </c>
      <c r="Z173" s="4">
        <v>276</v>
      </c>
      <c r="AA173" s="4">
        <v>219</v>
      </c>
      <c r="AB173" s="4">
        <v>145</v>
      </c>
      <c r="AC173" s="36">
        <v>7.69</v>
      </c>
      <c r="AD173" s="35">
        <v>24</v>
      </c>
      <c r="AE173" s="4">
        <v>1258</v>
      </c>
      <c r="AF173" s="4">
        <v>635</v>
      </c>
      <c r="AJ173" s="42">
        <v>6</v>
      </c>
      <c r="AK173" s="38">
        <v>14</v>
      </c>
      <c r="AL173" s="4">
        <v>12</v>
      </c>
      <c r="AM173" s="4">
        <v>2</v>
      </c>
      <c r="AN173" s="4">
        <v>805</v>
      </c>
      <c r="AO173" s="4">
        <v>325</v>
      </c>
      <c r="AP173" s="4">
        <v>480</v>
      </c>
      <c r="AR173" s="40"/>
      <c r="AS173" s="36">
        <v>24.64</v>
      </c>
      <c r="AU173" s="36">
        <v>1.2</v>
      </c>
      <c r="AV173" s="4">
        <v>495</v>
      </c>
      <c r="AW173" s="4">
        <v>475</v>
      </c>
      <c r="AX173" s="35">
        <v>23</v>
      </c>
      <c r="AY173" s="4">
        <v>123</v>
      </c>
      <c r="AZ173" s="36">
        <v>7.08</v>
      </c>
      <c r="BA173" s="35">
        <v>22</v>
      </c>
      <c r="BE173" s="42">
        <v>0.8</v>
      </c>
      <c r="BF173" s="43"/>
      <c r="BG173" s="32"/>
    </row>
    <row r="174" spans="1:59" ht="8.25">
      <c r="A174" s="33">
        <v>35577</v>
      </c>
      <c r="B174" s="44">
        <v>0.7291666666666666</v>
      </c>
      <c r="C174" s="4">
        <v>108</v>
      </c>
      <c r="D174" s="35">
        <v>5</v>
      </c>
      <c r="E174" s="35">
        <v>1.5</v>
      </c>
      <c r="F174" s="35">
        <v>6.3</v>
      </c>
      <c r="G174" s="4" t="s">
        <v>53</v>
      </c>
      <c r="H174" s="36">
        <v>90</v>
      </c>
      <c r="I174" s="4" t="s">
        <v>54</v>
      </c>
      <c r="J174" s="36">
        <f t="shared" si="2"/>
        <v>46.224</v>
      </c>
      <c r="K174" s="4" t="s">
        <v>55</v>
      </c>
      <c r="L174" s="4">
        <v>0.8</v>
      </c>
      <c r="M174" s="37">
        <v>108</v>
      </c>
      <c r="N174" s="38">
        <v>160</v>
      </c>
      <c r="O174" s="4">
        <v>116</v>
      </c>
      <c r="P174" s="4">
        <v>44</v>
      </c>
      <c r="U174" s="40"/>
      <c r="AA174" s="4">
        <v>195</v>
      </c>
      <c r="AB174" s="4">
        <v>732</v>
      </c>
      <c r="AC174" s="36">
        <v>7.7</v>
      </c>
      <c r="AD174" s="35">
        <v>21</v>
      </c>
      <c r="AE174" s="4">
        <v>1261</v>
      </c>
      <c r="AF174" s="4">
        <v>629</v>
      </c>
      <c r="AK174" s="38">
        <v>19</v>
      </c>
      <c r="AL174" s="4">
        <v>12</v>
      </c>
      <c r="AM174" s="4">
        <v>7</v>
      </c>
      <c r="AR174" s="40"/>
      <c r="AX174" s="35">
        <v>18</v>
      </c>
      <c r="AY174" s="4">
        <v>97</v>
      </c>
      <c r="AZ174" s="36">
        <v>7.12</v>
      </c>
      <c r="BA174" s="35">
        <v>20.8</v>
      </c>
      <c r="BE174" s="42"/>
      <c r="BF174" s="43"/>
      <c r="BG174" s="32"/>
    </row>
    <row r="175" spans="1:59" ht="8.25">
      <c r="A175" s="33">
        <v>35578</v>
      </c>
      <c r="B175" s="44">
        <v>0.4166666666666667</v>
      </c>
      <c r="C175" s="4">
        <v>108</v>
      </c>
      <c r="D175" s="35">
        <v>5</v>
      </c>
      <c r="E175" s="35">
        <v>1.5</v>
      </c>
      <c r="F175" s="35">
        <v>6.3</v>
      </c>
      <c r="G175" s="4" t="s">
        <v>53</v>
      </c>
      <c r="H175" s="36">
        <v>90</v>
      </c>
      <c r="I175" s="4" t="s">
        <v>54</v>
      </c>
      <c r="J175" s="36">
        <f t="shared" si="2"/>
        <v>46.224</v>
      </c>
      <c r="K175" s="4" t="s">
        <v>55</v>
      </c>
      <c r="L175" s="4">
        <v>0.8</v>
      </c>
      <c r="M175" s="37">
        <v>108</v>
      </c>
      <c r="N175" s="59">
        <v>139</v>
      </c>
      <c r="O175" s="4">
        <v>103</v>
      </c>
      <c r="P175" s="4">
        <v>36</v>
      </c>
      <c r="T175" s="39">
        <v>9</v>
      </c>
      <c r="U175" s="40"/>
      <c r="V175" s="36">
        <v>24.64</v>
      </c>
      <c r="W175" s="36">
        <v>6.4</v>
      </c>
      <c r="X175" s="36">
        <v>6.4</v>
      </c>
      <c r="Y175" s="4">
        <v>420</v>
      </c>
      <c r="Z175" s="4">
        <v>225</v>
      </c>
      <c r="AA175" s="4">
        <v>193</v>
      </c>
      <c r="AB175" s="4">
        <v>726</v>
      </c>
      <c r="AC175" s="36">
        <v>7.66</v>
      </c>
      <c r="AD175" s="35">
        <v>20.6</v>
      </c>
      <c r="AE175" s="4">
        <v>1462</v>
      </c>
      <c r="AF175" s="4">
        <v>731</v>
      </c>
      <c r="AK175" s="59">
        <v>16</v>
      </c>
      <c r="AL175" s="4">
        <v>11</v>
      </c>
      <c r="AM175" s="4">
        <v>5</v>
      </c>
      <c r="AQ175" s="112">
        <v>0.4</v>
      </c>
      <c r="AR175" s="40"/>
      <c r="AS175" s="36">
        <v>22.96</v>
      </c>
      <c r="AU175" s="36">
        <v>3</v>
      </c>
      <c r="AV175" s="4">
        <v>157</v>
      </c>
      <c r="AW175" s="4">
        <v>114</v>
      </c>
      <c r="AX175" s="35">
        <v>26</v>
      </c>
      <c r="AY175" s="4">
        <v>117</v>
      </c>
      <c r="AZ175" s="36">
        <v>7.36</v>
      </c>
      <c r="BA175" s="35">
        <v>20.3</v>
      </c>
      <c r="BE175" s="42"/>
      <c r="BF175" s="43"/>
      <c r="BG175" s="32"/>
    </row>
    <row r="176" spans="1:59" ht="8.25">
      <c r="A176" s="33">
        <v>35578</v>
      </c>
      <c r="B176" s="44">
        <v>0.4583333333333333</v>
      </c>
      <c r="C176" s="4">
        <v>108</v>
      </c>
      <c r="D176" s="35">
        <v>5</v>
      </c>
      <c r="E176" s="35">
        <v>1.5</v>
      </c>
      <c r="F176" s="35">
        <v>6.3</v>
      </c>
      <c r="G176" s="4" t="s">
        <v>53</v>
      </c>
      <c r="H176" s="36">
        <v>90</v>
      </c>
      <c r="I176" s="4" t="s">
        <v>54</v>
      </c>
      <c r="J176" s="36">
        <f t="shared" si="2"/>
        <v>46.224</v>
      </c>
      <c r="K176" s="4" t="s">
        <v>55</v>
      </c>
      <c r="L176" s="4">
        <v>0.8</v>
      </c>
      <c r="M176" s="37">
        <v>108</v>
      </c>
      <c r="N176" s="38">
        <v>104</v>
      </c>
      <c r="O176" s="4">
        <v>100</v>
      </c>
      <c r="P176" s="4">
        <v>4</v>
      </c>
      <c r="U176" s="40"/>
      <c r="AA176" s="4">
        <v>198</v>
      </c>
      <c r="AK176" s="38">
        <v>23</v>
      </c>
      <c r="AL176" s="4">
        <v>20</v>
      </c>
      <c r="AM176" s="4">
        <v>3</v>
      </c>
      <c r="AR176" s="40"/>
      <c r="AX176" s="35">
        <v>28</v>
      </c>
      <c r="BE176" s="42"/>
      <c r="BF176" s="43"/>
      <c r="BG176" s="32"/>
    </row>
    <row r="177" spans="1:59" ht="8.25">
      <c r="A177" s="33">
        <v>35578</v>
      </c>
      <c r="B177" s="44">
        <v>0.5</v>
      </c>
      <c r="C177" s="4">
        <v>108</v>
      </c>
      <c r="D177" s="35">
        <v>5</v>
      </c>
      <c r="E177" s="35">
        <v>1.5</v>
      </c>
      <c r="F177" s="35">
        <v>6.3</v>
      </c>
      <c r="G177" s="4" t="s">
        <v>53</v>
      </c>
      <c r="H177" s="36">
        <v>90</v>
      </c>
      <c r="I177" s="4" t="s">
        <v>54</v>
      </c>
      <c r="J177" s="36">
        <f t="shared" si="2"/>
        <v>46.224</v>
      </c>
      <c r="K177" s="4" t="s">
        <v>55</v>
      </c>
      <c r="L177" s="4">
        <v>0.8</v>
      </c>
      <c r="M177" s="37">
        <v>108</v>
      </c>
      <c r="N177" s="38">
        <v>360</v>
      </c>
      <c r="O177" s="4">
        <v>124</v>
      </c>
      <c r="P177" s="4">
        <v>236</v>
      </c>
      <c r="U177" s="40"/>
      <c r="AA177" s="4">
        <v>220</v>
      </c>
      <c r="AK177" s="38">
        <v>27</v>
      </c>
      <c r="AL177" s="4">
        <v>26</v>
      </c>
      <c r="AM177" s="4">
        <v>1</v>
      </c>
      <c r="AR177" s="40"/>
      <c r="AX177" s="35">
        <v>33</v>
      </c>
      <c r="BE177" s="42"/>
      <c r="BF177" s="43"/>
      <c r="BG177" s="32"/>
    </row>
    <row r="178" spans="1:59" ht="8.25">
      <c r="A178" s="33">
        <v>35578</v>
      </c>
      <c r="B178" s="44">
        <v>0.5416666666666666</v>
      </c>
      <c r="C178" s="4">
        <v>108</v>
      </c>
      <c r="D178" s="35">
        <v>5</v>
      </c>
      <c r="E178" s="35">
        <v>1.5</v>
      </c>
      <c r="F178" s="35">
        <v>6.3</v>
      </c>
      <c r="G178" s="4" t="s">
        <v>53</v>
      </c>
      <c r="H178" s="36">
        <v>90</v>
      </c>
      <c r="I178" s="4" t="s">
        <v>54</v>
      </c>
      <c r="J178" s="36">
        <f t="shared" si="2"/>
        <v>46.224</v>
      </c>
      <c r="K178" s="4" t="s">
        <v>55</v>
      </c>
      <c r="L178" s="4">
        <v>0.8</v>
      </c>
      <c r="M178" s="37">
        <v>108</v>
      </c>
      <c r="N178" s="38">
        <v>156</v>
      </c>
      <c r="O178" s="4">
        <v>136</v>
      </c>
      <c r="P178" s="4">
        <v>20</v>
      </c>
      <c r="U178" s="40"/>
      <c r="AA178" s="4">
        <v>195</v>
      </c>
      <c r="AK178" s="38">
        <v>17</v>
      </c>
      <c r="AL178" s="4">
        <v>14</v>
      </c>
      <c r="AM178" s="4">
        <v>3</v>
      </c>
      <c r="AR178" s="40"/>
      <c r="AX178" s="35">
        <v>36</v>
      </c>
      <c r="BE178" s="42"/>
      <c r="BF178" s="43"/>
      <c r="BG178" s="32"/>
    </row>
    <row r="179" spans="1:59" ht="8.25">
      <c r="A179" s="33">
        <v>35578</v>
      </c>
      <c r="B179" s="44">
        <v>0.5833333333333334</v>
      </c>
      <c r="C179" s="4">
        <v>108</v>
      </c>
      <c r="D179" s="35">
        <v>5</v>
      </c>
      <c r="E179" s="35">
        <v>1.5</v>
      </c>
      <c r="F179" s="35">
        <v>6.3</v>
      </c>
      <c r="G179" s="4" t="s">
        <v>53</v>
      </c>
      <c r="H179" s="36">
        <v>90</v>
      </c>
      <c r="I179" s="4" t="s">
        <v>54</v>
      </c>
      <c r="J179" s="36">
        <f t="shared" si="2"/>
        <v>46.224</v>
      </c>
      <c r="K179" s="4" t="s">
        <v>55</v>
      </c>
      <c r="L179" s="4">
        <v>0.8</v>
      </c>
      <c r="M179" s="37">
        <v>108</v>
      </c>
      <c r="N179" s="38">
        <v>176</v>
      </c>
      <c r="O179" s="4">
        <v>152</v>
      </c>
      <c r="P179" s="4">
        <v>24</v>
      </c>
      <c r="U179" s="40"/>
      <c r="AA179" s="4">
        <v>230</v>
      </c>
      <c r="AK179" s="38">
        <v>34</v>
      </c>
      <c r="AL179" s="4">
        <v>26</v>
      </c>
      <c r="AM179" s="4">
        <v>8</v>
      </c>
      <c r="AR179" s="40"/>
      <c r="AX179" s="35">
        <v>35</v>
      </c>
      <c r="BE179" s="42"/>
      <c r="BF179" s="43"/>
      <c r="BG179" s="32"/>
    </row>
    <row r="180" spans="1:59" ht="8.25">
      <c r="A180" s="33">
        <v>35578</v>
      </c>
      <c r="B180" s="44">
        <v>0.625</v>
      </c>
      <c r="C180" s="4">
        <v>108</v>
      </c>
      <c r="D180" s="35">
        <v>5</v>
      </c>
      <c r="E180" s="35">
        <v>1.5</v>
      </c>
      <c r="F180" s="35">
        <v>6.3</v>
      </c>
      <c r="G180" s="4" t="s">
        <v>53</v>
      </c>
      <c r="H180" s="36">
        <v>90</v>
      </c>
      <c r="I180" s="4" t="s">
        <v>54</v>
      </c>
      <c r="J180" s="36">
        <f t="shared" si="2"/>
        <v>46.224</v>
      </c>
      <c r="K180" s="4" t="s">
        <v>55</v>
      </c>
      <c r="L180" s="4">
        <v>0.8</v>
      </c>
      <c r="M180" s="37">
        <v>108</v>
      </c>
      <c r="N180" s="59">
        <v>136</v>
      </c>
      <c r="O180" s="4">
        <v>102</v>
      </c>
      <c r="P180" s="4">
        <v>34</v>
      </c>
      <c r="Q180" s="4">
        <v>1070</v>
      </c>
      <c r="R180" s="4">
        <v>445</v>
      </c>
      <c r="S180" s="4">
        <v>625</v>
      </c>
      <c r="T180" s="39">
        <v>10</v>
      </c>
      <c r="U180" s="40">
        <v>930000000</v>
      </c>
      <c r="V180" s="36">
        <v>23.8</v>
      </c>
      <c r="W180" s="36">
        <v>1.552</v>
      </c>
      <c r="Y180" s="4">
        <v>429</v>
      </c>
      <c r="Z180" s="4">
        <v>252</v>
      </c>
      <c r="AA180" s="4">
        <v>212</v>
      </c>
      <c r="AB180" s="4">
        <v>717</v>
      </c>
      <c r="AC180" s="36">
        <v>7.85</v>
      </c>
      <c r="AD180" s="35">
        <v>23.5</v>
      </c>
      <c r="AE180" s="4">
        <v>1386</v>
      </c>
      <c r="AF180" s="4">
        <v>695</v>
      </c>
      <c r="AJ180" s="42">
        <v>13</v>
      </c>
      <c r="AK180" s="59">
        <v>14</v>
      </c>
      <c r="AL180" s="4">
        <v>9</v>
      </c>
      <c r="AM180" s="4">
        <v>5</v>
      </c>
      <c r="AN180" s="4">
        <v>935</v>
      </c>
      <c r="AO180" s="4">
        <v>305</v>
      </c>
      <c r="AP180" s="4">
        <v>630</v>
      </c>
      <c r="AQ180" s="112">
        <v>0.8</v>
      </c>
      <c r="AR180" s="40">
        <v>77000000</v>
      </c>
      <c r="AS180" s="36">
        <v>23.52</v>
      </c>
      <c r="AU180" s="36">
        <v>4</v>
      </c>
      <c r="AV180" s="4">
        <v>173</v>
      </c>
      <c r="AW180" s="4">
        <v>144</v>
      </c>
      <c r="AX180" s="35">
        <v>20</v>
      </c>
      <c r="AY180" s="4">
        <v>130</v>
      </c>
      <c r="AZ180" s="36">
        <v>7.43</v>
      </c>
      <c r="BA180" s="35">
        <v>22.5</v>
      </c>
      <c r="BE180" s="42">
        <v>1.6</v>
      </c>
      <c r="BF180" s="43"/>
      <c r="BG180" s="32"/>
    </row>
    <row r="181" spans="1:59" ht="8.25">
      <c r="A181" s="33">
        <v>35578</v>
      </c>
      <c r="B181" s="44">
        <v>0.6666666666666666</v>
      </c>
      <c r="C181" s="4">
        <v>108</v>
      </c>
      <c r="D181" s="35">
        <v>5</v>
      </c>
      <c r="E181" s="35">
        <v>1.5</v>
      </c>
      <c r="F181" s="35">
        <v>6.3</v>
      </c>
      <c r="G181" s="4" t="s">
        <v>53</v>
      </c>
      <c r="H181" s="36">
        <v>90</v>
      </c>
      <c r="I181" s="4" t="s">
        <v>54</v>
      </c>
      <c r="J181" s="36">
        <f t="shared" si="2"/>
        <v>46.224</v>
      </c>
      <c r="K181" s="4" t="s">
        <v>55</v>
      </c>
      <c r="L181" s="4">
        <v>0.8</v>
      </c>
      <c r="M181" s="37">
        <v>108</v>
      </c>
      <c r="N181" s="38">
        <v>172</v>
      </c>
      <c r="O181" s="4">
        <v>136</v>
      </c>
      <c r="P181" s="4">
        <v>36</v>
      </c>
      <c r="U181" s="40"/>
      <c r="AA181" s="4">
        <v>213</v>
      </c>
      <c r="AK181" s="38">
        <v>13</v>
      </c>
      <c r="AL181" s="4">
        <v>7</v>
      </c>
      <c r="AM181" s="4">
        <v>6</v>
      </c>
      <c r="AR181" s="40"/>
      <c r="AX181" s="35">
        <v>32</v>
      </c>
      <c r="BE181" s="42"/>
      <c r="BF181" s="43"/>
      <c r="BG181" s="32"/>
    </row>
    <row r="182" spans="1:59" ht="8.25">
      <c r="A182" s="33">
        <v>35578</v>
      </c>
      <c r="B182" s="44">
        <v>0.7083333333333334</v>
      </c>
      <c r="C182" s="4">
        <v>108</v>
      </c>
      <c r="D182" s="35">
        <v>5</v>
      </c>
      <c r="E182" s="35">
        <v>1.5</v>
      </c>
      <c r="F182" s="35">
        <v>6.3</v>
      </c>
      <c r="G182" s="4" t="s">
        <v>53</v>
      </c>
      <c r="H182" s="36">
        <v>90</v>
      </c>
      <c r="I182" s="4" t="s">
        <v>54</v>
      </c>
      <c r="J182" s="36">
        <f t="shared" si="2"/>
        <v>46.224</v>
      </c>
      <c r="K182" s="4" t="s">
        <v>55</v>
      </c>
      <c r="L182" s="4">
        <v>0.8</v>
      </c>
      <c r="M182" s="37">
        <v>108</v>
      </c>
      <c r="N182" s="38">
        <v>168</v>
      </c>
      <c r="O182" s="4">
        <v>124</v>
      </c>
      <c r="P182" s="4">
        <v>44</v>
      </c>
      <c r="U182" s="40"/>
      <c r="AA182" s="4">
        <v>208</v>
      </c>
      <c r="AK182" s="38">
        <v>11</v>
      </c>
      <c r="AL182" s="4">
        <v>7</v>
      </c>
      <c r="AM182" s="4">
        <v>4</v>
      </c>
      <c r="AR182" s="40"/>
      <c r="AX182" s="35">
        <v>27</v>
      </c>
      <c r="BE182" s="42"/>
      <c r="BF182" s="43"/>
      <c r="BG182" s="32"/>
    </row>
    <row r="183" spans="1:59" ht="8.25">
      <c r="A183" s="33">
        <v>35578</v>
      </c>
      <c r="B183" s="44">
        <v>0.75</v>
      </c>
      <c r="C183" s="4">
        <v>108</v>
      </c>
      <c r="D183" s="35">
        <v>5</v>
      </c>
      <c r="E183" s="35">
        <v>1.5</v>
      </c>
      <c r="F183" s="35">
        <v>6.3</v>
      </c>
      <c r="G183" s="4" t="s">
        <v>53</v>
      </c>
      <c r="H183" s="36">
        <v>90</v>
      </c>
      <c r="I183" s="4" t="s">
        <v>54</v>
      </c>
      <c r="J183" s="36">
        <f t="shared" si="2"/>
        <v>46.224</v>
      </c>
      <c r="K183" s="4" t="s">
        <v>55</v>
      </c>
      <c r="L183" s="4">
        <v>0.8</v>
      </c>
      <c r="M183" s="37">
        <v>108</v>
      </c>
      <c r="N183" s="38">
        <v>252</v>
      </c>
      <c r="O183" s="4">
        <v>168</v>
      </c>
      <c r="P183" s="4">
        <v>84</v>
      </c>
      <c r="U183" s="40"/>
      <c r="AA183" s="4">
        <v>227</v>
      </c>
      <c r="AB183" s="4">
        <v>846</v>
      </c>
      <c r="AC183" s="36">
        <v>7.71</v>
      </c>
      <c r="AD183" s="35">
        <v>22.7</v>
      </c>
      <c r="AE183" s="4">
        <v>1330</v>
      </c>
      <c r="AF183" s="4">
        <v>666</v>
      </c>
      <c r="AK183" s="38">
        <v>21</v>
      </c>
      <c r="AL183" s="4">
        <v>18</v>
      </c>
      <c r="AM183" s="4">
        <v>3</v>
      </c>
      <c r="AR183" s="40"/>
      <c r="AX183" s="35">
        <v>42</v>
      </c>
      <c r="AY183" s="4">
        <v>105</v>
      </c>
      <c r="AZ183" s="36">
        <v>7.11</v>
      </c>
      <c r="BA183" s="35">
        <v>22.5</v>
      </c>
      <c r="BE183" s="42"/>
      <c r="BF183" s="43"/>
      <c r="BG183" s="32"/>
    </row>
    <row r="184" spans="1:59" ht="8.25">
      <c r="A184" s="33">
        <v>35578</v>
      </c>
      <c r="B184" s="44">
        <v>0.7916666666666666</v>
      </c>
      <c r="C184" s="4">
        <v>108</v>
      </c>
      <c r="D184" s="35">
        <v>5</v>
      </c>
      <c r="E184" s="35">
        <v>1.5</v>
      </c>
      <c r="F184" s="35">
        <v>6.3</v>
      </c>
      <c r="G184" s="4" t="s">
        <v>53</v>
      </c>
      <c r="H184" s="36">
        <v>90</v>
      </c>
      <c r="I184" s="4" t="s">
        <v>54</v>
      </c>
      <c r="J184" s="36">
        <f t="shared" si="2"/>
        <v>46.224</v>
      </c>
      <c r="K184" s="4" t="s">
        <v>55</v>
      </c>
      <c r="L184" s="4">
        <v>0.8</v>
      </c>
      <c r="M184" s="37">
        <v>108</v>
      </c>
      <c r="N184" s="38">
        <v>240</v>
      </c>
      <c r="O184" s="4">
        <v>168</v>
      </c>
      <c r="P184" s="4">
        <v>72</v>
      </c>
      <c r="U184" s="40"/>
      <c r="AA184" s="4">
        <v>234</v>
      </c>
      <c r="AK184" s="38">
        <v>36</v>
      </c>
      <c r="AL184" s="4">
        <v>25</v>
      </c>
      <c r="AM184" s="4">
        <v>11</v>
      </c>
      <c r="AR184" s="40"/>
      <c r="AX184" s="35">
        <v>34</v>
      </c>
      <c r="BE184" s="42"/>
      <c r="BF184" s="43"/>
      <c r="BG184" s="32"/>
    </row>
    <row r="185" spans="1:59" ht="8.25">
      <c r="A185" s="33">
        <v>35578</v>
      </c>
      <c r="B185" s="44">
        <v>0.8333333333333334</v>
      </c>
      <c r="C185" s="4">
        <v>108</v>
      </c>
      <c r="D185" s="35">
        <v>5</v>
      </c>
      <c r="E185" s="35">
        <v>1.5</v>
      </c>
      <c r="F185" s="35">
        <v>6.3</v>
      </c>
      <c r="G185" s="4" t="s">
        <v>53</v>
      </c>
      <c r="H185" s="36">
        <v>90</v>
      </c>
      <c r="I185" s="4" t="s">
        <v>54</v>
      </c>
      <c r="J185" s="36">
        <f t="shared" si="2"/>
        <v>46.224</v>
      </c>
      <c r="K185" s="4" t="s">
        <v>55</v>
      </c>
      <c r="L185" s="4">
        <v>0.8</v>
      </c>
      <c r="M185" s="37">
        <v>108</v>
      </c>
      <c r="N185" s="38">
        <v>232</v>
      </c>
      <c r="O185" s="4">
        <v>64</v>
      </c>
      <c r="P185" s="4">
        <v>168</v>
      </c>
      <c r="U185" s="40"/>
      <c r="AA185" s="4">
        <v>242</v>
      </c>
      <c r="AK185" s="38">
        <v>22</v>
      </c>
      <c r="AL185" s="4">
        <v>18</v>
      </c>
      <c r="AM185" s="4">
        <v>4</v>
      </c>
      <c r="AR185" s="40"/>
      <c r="AX185" s="35">
        <v>26</v>
      </c>
      <c r="BE185" s="42"/>
      <c r="BF185" s="43"/>
      <c r="BG185" s="32"/>
    </row>
    <row r="186" spans="1:59" ht="8.25">
      <c r="A186" s="33">
        <v>35578</v>
      </c>
      <c r="B186" s="44">
        <v>0.875</v>
      </c>
      <c r="C186" s="4">
        <v>108</v>
      </c>
      <c r="D186" s="35">
        <v>5</v>
      </c>
      <c r="E186" s="35">
        <v>1.5</v>
      </c>
      <c r="F186" s="35">
        <v>6.3</v>
      </c>
      <c r="G186" s="4" t="s">
        <v>53</v>
      </c>
      <c r="H186" s="36">
        <v>90</v>
      </c>
      <c r="I186" s="4" t="s">
        <v>54</v>
      </c>
      <c r="J186" s="36">
        <f t="shared" si="2"/>
        <v>46.224</v>
      </c>
      <c r="K186" s="4" t="s">
        <v>55</v>
      </c>
      <c r="L186" s="4">
        <v>0.8</v>
      </c>
      <c r="M186" s="37">
        <v>108</v>
      </c>
      <c r="N186" s="38">
        <v>248</v>
      </c>
      <c r="O186" s="4">
        <v>200</v>
      </c>
      <c r="P186" s="4">
        <v>48</v>
      </c>
      <c r="U186" s="40"/>
      <c r="AA186" s="4">
        <v>285</v>
      </c>
      <c r="AK186" s="38">
        <v>27</v>
      </c>
      <c r="AL186" s="4">
        <v>23</v>
      </c>
      <c r="AM186" s="4">
        <v>4</v>
      </c>
      <c r="AR186" s="40"/>
      <c r="AX186" s="35">
        <v>31</v>
      </c>
      <c r="BE186" s="42"/>
      <c r="BF186" s="43"/>
      <c r="BG186" s="32"/>
    </row>
    <row r="187" spans="1:59" ht="8.25">
      <c r="A187" s="33">
        <v>35578</v>
      </c>
      <c r="B187" s="44">
        <v>0.9166666666666666</v>
      </c>
      <c r="C187" s="4">
        <v>108</v>
      </c>
      <c r="D187" s="35">
        <v>5</v>
      </c>
      <c r="E187" s="35">
        <v>1.5</v>
      </c>
      <c r="F187" s="35">
        <v>6.3</v>
      </c>
      <c r="G187" s="4" t="s">
        <v>53</v>
      </c>
      <c r="H187" s="36">
        <v>90</v>
      </c>
      <c r="I187" s="4" t="s">
        <v>54</v>
      </c>
      <c r="J187" s="36">
        <f t="shared" si="2"/>
        <v>46.224</v>
      </c>
      <c r="K187" s="4" t="s">
        <v>55</v>
      </c>
      <c r="L187" s="4">
        <v>0.8</v>
      </c>
      <c r="M187" s="37">
        <v>108</v>
      </c>
      <c r="N187" s="38">
        <v>204</v>
      </c>
      <c r="O187" s="4">
        <v>140</v>
      </c>
      <c r="P187" s="4">
        <v>64</v>
      </c>
      <c r="U187" s="40"/>
      <c r="AA187" s="4">
        <v>244</v>
      </c>
      <c r="AK187" s="38">
        <v>24</v>
      </c>
      <c r="AL187" s="4">
        <v>19</v>
      </c>
      <c r="AM187" s="4">
        <v>5</v>
      </c>
      <c r="AR187" s="40"/>
      <c r="AX187" s="35">
        <v>29</v>
      </c>
      <c r="BE187" s="42"/>
      <c r="BF187" s="43"/>
      <c r="BG187" s="32"/>
    </row>
    <row r="188" spans="1:59" ht="8.25">
      <c r="A188" s="33">
        <v>35578</v>
      </c>
      <c r="B188" s="44">
        <v>0.9583333333333334</v>
      </c>
      <c r="C188" s="4">
        <v>108</v>
      </c>
      <c r="D188" s="35">
        <v>5</v>
      </c>
      <c r="E188" s="35">
        <v>1.5</v>
      </c>
      <c r="F188" s="35">
        <v>6.3</v>
      </c>
      <c r="G188" s="4" t="s">
        <v>53</v>
      </c>
      <c r="H188" s="36">
        <v>90</v>
      </c>
      <c r="I188" s="4" t="s">
        <v>54</v>
      </c>
      <c r="J188" s="36">
        <f t="shared" si="2"/>
        <v>46.224</v>
      </c>
      <c r="K188" s="4" t="s">
        <v>55</v>
      </c>
      <c r="L188" s="4">
        <v>0.8</v>
      </c>
      <c r="M188" s="37">
        <v>108</v>
      </c>
      <c r="N188" s="38">
        <v>232</v>
      </c>
      <c r="O188" s="4">
        <v>184</v>
      </c>
      <c r="P188" s="4">
        <v>48</v>
      </c>
      <c r="U188" s="40"/>
      <c r="AA188" s="4">
        <v>243</v>
      </c>
      <c r="AK188" s="38">
        <v>17</v>
      </c>
      <c r="AL188" s="4">
        <v>11</v>
      </c>
      <c r="AM188" s="4">
        <v>6</v>
      </c>
      <c r="AR188" s="40"/>
      <c r="AX188" s="35">
        <v>28</v>
      </c>
      <c r="BE188" s="42"/>
      <c r="BF188" s="43"/>
      <c r="BG188" s="32"/>
    </row>
    <row r="189" spans="1:59" ht="8.25">
      <c r="A189" s="33">
        <v>35578</v>
      </c>
      <c r="B189" s="44">
        <v>1</v>
      </c>
      <c r="C189" s="4">
        <v>108</v>
      </c>
      <c r="D189" s="35">
        <v>5</v>
      </c>
      <c r="E189" s="35">
        <v>1.5</v>
      </c>
      <c r="F189" s="35">
        <v>6.3</v>
      </c>
      <c r="G189" s="4" t="s">
        <v>53</v>
      </c>
      <c r="H189" s="36">
        <v>90</v>
      </c>
      <c r="I189" s="4" t="s">
        <v>54</v>
      </c>
      <c r="J189" s="36">
        <f t="shared" si="2"/>
        <v>46.224</v>
      </c>
      <c r="K189" s="4" t="s">
        <v>55</v>
      </c>
      <c r="L189" s="4">
        <v>0.8</v>
      </c>
      <c r="M189" s="37">
        <v>108</v>
      </c>
      <c r="N189" s="38">
        <v>188</v>
      </c>
      <c r="O189" s="4">
        <v>132</v>
      </c>
      <c r="P189" s="4">
        <v>56</v>
      </c>
      <c r="U189" s="40"/>
      <c r="AA189" s="4">
        <v>232</v>
      </c>
      <c r="AK189" s="38">
        <v>26</v>
      </c>
      <c r="AL189" s="4">
        <v>21</v>
      </c>
      <c r="AM189" s="4">
        <v>5</v>
      </c>
      <c r="AR189" s="40"/>
      <c r="AX189" s="35">
        <v>24</v>
      </c>
      <c r="BE189" s="42"/>
      <c r="BF189" s="43"/>
      <c r="BG189" s="32"/>
    </row>
    <row r="190" spans="1:59" ht="8.25">
      <c r="A190" s="33">
        <v>35579</v>
      </c>
      <c r="B190" s="44">
        <v>0.041666666666666664</v>
      </c>
      <c r="C190" s="4">
        <v>108</v>
      </c>
      <c r="D190" s="35">
        <v>5</v>
      </c>
      <c r="E190" s="35">
        <v>1.5</v>
      </c>
      <c r="F190" s="35">
        <v>6.3</v>
      </c>
      <c r="G190" s="4" t="s">
        <v>53</v>
      </c>
      <c r="H190" s="36">
        <v>90</v>
      </c>
      <c r="I190" s="4" t="s">
        <v>54</v>
      </c>
      <c r="J190" s="36">
        <f t="shared" si="2"/>
        <v>46.224</v>
      </c>
      <c r="K190" s="4" t="s">
        <v>55</v>
      </c>
      <c r="L190" s="4">
        <v>0.8</v>
      </c>
      <c r="M190" s="37">
        <v>108</v>
      </c>
      <c r="N190" s="38">
        <v>224</v>
      </c>
      <c r="O190" s="4">
        <v>144</v>
      </c>
      <c r="P190" s="4">
        <v>80</v>
      </c>
      <c r="U190" s="40"/>
      <c r="AA190" s="4">
        <v>231</v>
      </c>
      <c r="AK190" s="38">
        <v>15</v>
      </c>
      <c r="AL190" s="4">
        <v>10</v>
      </c>
      <c r="AM190" s="4">
        <v>5</v>
      </c>
      <c r="AR190" s="40"/>
      <c r="AX190" s="35">
        <v>31</v>
      </c>
      <c r="BE190" s="42"/>
      <c r="BF190" s="43"/>
      <c r="BG190" s="32"/>
    </row>
    <row r="191" spans="1:59" ht="8.25">
      <c r="A191" s="33">
        <v>35579</v>
      </c>
      <c r="B191" s="44">
        <v>0.08333333333333333</v>
      </c>
      <c r="C191" s="4">
        <v>108</v>
      </c>
      <c r="D191" s="35">
        <v>5</v>
      </c>
      <c r="E191" s="35">
        <v>1.5</v>
      </c>
      <c r="F191" s="35">
        <v>6.3</v>
      </c>
      <c r="G191" s="4" t="s">
        <v>53</v>
      </c>
      <c r="H191" s="36">
        <v>90</v>
      </c>
      <c r="I191" s="4" t="s">
        <v>54</v>
      </c>
      <c r="J191" s="36">
        <f t="shared" si="2"/>
        <v>46.224</v>
      </c>
      <c r="K191" s="4" t="s">
        <v>55</v>
      </c>
      <c r="L191" s="4">
        <v>0.8</v>
      </c>
      <c r="M191" s="37">
        <v>108</v>
      </c>
      <c r="N191" s="38">
        <v>212</v>
      </c>
      <c r="O191" s="4">
        <v>132</v>
      </c>
      <c r="P191" s="4">
        <v>80</v>
      </c>
      <c r="U191" s="40"/>
      <c r="AA191" s="4">
        <v>236</v>
      </c>
      <c r="AK191" s="38">
        <v>48</v>
      </c>
      <c r="AL191" s="4">
        <v>23</v>
      </c>
      <c r="AM191" s="4">
        <v>25</v>
      </c>
      <c r="AR191" s="40"/>
      <c r="AX191" s="35">
        <v>27</v>
      </c>
      <c r="BE191" s="42"/>
      <c r="BF191" s="43"/>
      <c r="BG191" s="32"/>
    </row>
    <row r="192" spans="1:59" ht="8.25">
      <c r="A192" s="33">
        <v>35579</v>
      </c>
      <c r="B192" s="44">
        <v>0.125</v>
      </c>
      <c r="C192" s="4">
        <v>108</v>
      </c>
      <c r="D192" s="35">
        <v>5</v>
      </c>
      <c r="E192" s="35">
        <v>1.5</v>
      </c>
      <c r="F192" s="35">
        <v>6.3</v>
      </c>
      <c r="G192" s="4" t="s">
        <v>53</v>
      </c>
      <c r="H192" s="36">
        <v>90</v>
      </c>
      <c r="I192" s="4" t="s">
        <v>54</v>
      </c>
      <c r="J192" s="36">
        <f t="shared" si="2"/>
        <v>46.224</v>
      </c>
      <c r="K192" s="4" t="s">
        <v>55</v>
      </c>
      <c r="L192" s="4">
        <v>0.8</v>
      </c>
      <c r="M192" s="37">
        <v>108</v>
      </c>
      <c r="N192" s="38">
        <v>184</v>
      </c>
      <c r="O192" s="4">
        <v>132</v>
      </c>
      <c r="P192" s="4">
        <v>52</v>
      </c>
      <c r="U192" s="40"/>
      <c r="AA192" s="4">
        <v>220</v>
      </c>
      <c r="AK192" s="38">
        <v>25</v>
      </c>
      <c r="AL192" s="4">
        <v>18</v>
      </c>
      <c r="AM192" s="4">
        <v>7</v>
      </c>
      <c r="AR192" s="40"/>
      <c r="AX192" s="35">
        <v>31</v>
      </c>
      <c r="BE192" s="42"/>
      <c r="BF192" s="43"/>
      <c r="BG192" s="32"/>
    </row>
    <row r="193" spans="1:59" ht="8.25">
      <c r="A193" s="33">
        <v>35579</v>
      </c>
      <c r="B193" s="44">
        <v>0.16666666666666666</v>
      </c>
      <c r="C193" s="4">
        <v>108</v>
      </c>
      <c r="D193" s="35">
        <v>5</v>
      </c>
      <c r="E193" s="35">
        <v>1.5</v>
      </c>
      <c r="F193" s="35">
        <v>6.3</v>
      </c>
      <c r="G193" s="4" t="s">
        <v>53</v>
      </c>
      <c r="H193" s="36">
        <v>90</v>
      </c>
      <c r="I193" s="4" t="s">
        <v>54</v>
      </c>
      <c r="J193" s="36">
        <f t="shared" si="2"/>
        <v>46.224</v>
      </c>
      <c r="K193" s="4" t="s">
        <v>55</v>
      </c>
      <c r="L193" s="4">
        <v>0.8</v>
      </c>
      <c r="M193" s="37">
        <v>108</v>
      </c>
      <c r="N193" s="38">
        <v>168</v>
      </c>
      <c r="O193" s="4">
        <v>116</v>
      </c>
      <c r="P193" s="4">
        <v>52</v>
      </c>
      <c r="U193" s="40"/>
      <c r="AA193" s="4">
        <v>222</v>
      </c>
      <c r="AK193" s="38">
        <v>19</v>
      </c>
      <c r="AL193" s="4">
        <v>13</v>
      </c>
      <c r="AM193" s="4">
        <v>6</v>
      </c>
      <c r="AR193" s="40"/>
      <c r="AX193" s="35">
        <v>24</v>
      </c>
      <c r="BE193" s="42"/>
      <c r="BF193" s="43"/>
      <c r="BG193" s="32"/>
    </row>
    <row r="194" spans="1:59" ht="8.25">
      <c r="A194" s="33">
        <v>35579</v>
      </c>
      <c r="B194" s="44">
        <v>0.20833333333333334</v>
      </c>
      <c r="C194" s="4">
        <v>108</v>
      </c>
      <c r="D194" s="35">
        <v>5</v>
      </c>
      <c r="E194" s="35">
        <v>1.5</v>
      </c>
      <c r="F194" s="35">
        <v>6.3</v>
      </c>
      <c r="G194" s="4" t="s">
        <v>53</v>
      </c>
      <c r="H194" s="36">
        <v>90</v>
      </c>
      <c r="I194" s="4" t="s">
        <v>54</v>
      </c>
      <c r="J194" s="36">
        <f t="shared" si="2"/>
        <v>46.224</v>
      </c>
      <c r="K194" s="4" t="s">
        <v>55</v>
      </c>
      <c r="L194" s="4">
        <v>0.8</v>
      </c>
      <c r="M194" s="37">
        <v>108</v>
      </c>
      <c r="N194" s="38">
        <v>176</v>
      </c>
      <c r="O194" s="4">
        <v>116</v>
      </c>
      <c r="P194" s="4">
        <v>60</v>
      </c>
      <c r="U194" s="40"/>
      <c r="AA194" s="4">
        <v>226</v>
      </c>
      <c r="AK194" s="38">
        <v>19</v>
      </c>
      <c r="AL194" s="4">
        <v>15</v>
      </c>
      <c r="AM194" s="4">
        <v>4</v>
      </c>
      <c r="AR194" s="40"/>
      <c r="AX194" s="35">
        <v>19</v>
      </c>
      <c r="BE194" s="42"/>
      <c r="BF194" s="43"/>
      <c r="BG194" s="32"/>
    </row>
    <row r="195" spans="1:59" ht="8.25">
      <c r="A195" s="33">
        <v>35579</v>
      </c>
      <c r="B195" s="44">
        <v>0.25</v>
      </c>
      <c r="C195" s="4">
        <v>108</v>
      </c>
      <c r="D195" s="35">
        <v>5</v>
      </c>
      <c r="E195" s="35">
        <v>1.5</v>
      </c>
      <c r="F195" s="35">
        <v>6.3</v>
      </c>
      <c r="G195" s="4" t="s">
        <v>53</v>
      </c>
      <c r="H195" s="36">
        <v>90</v>
      </c>
      <c r="I195" s="4" t="s">
        <v>54</v>
      </c>
      <c r="J195" s="36">
        <f t="shared" si="2"/>
        <v>46.224</v>
      </c>
      <c r="K195" s="4" t="s">
        <v>55</v>
      </c>
      <c r="L195" s="4">
        <v>0.8</v>
      </c>
      <c r="M195" s="37">
        <v>108</v>
      </c>
      <c r="N195" s="38">
        <v>188</v>
      </c>
      <c r="O195" s="4">
        <v>128</v>
      </c>
      <c r="P195" s="4">
        <v>60</v>
      </c>
      <c r="U195" s="40"/>
      <c r="AA195" s="4">
        <v>215</v>
      </c>
      <c r="AK195" s="38">
        <v>19</v>
      </c>
      <c r="AL195" s="4">
        <v>13</v>
      </c>
      <c r="AM195" s="4">
        <v>6</v>
      </c>
      <c r="AR195" s="40"/>
      <c r="AX195" s="35">
        <v>19</v>
      </c>
      <c r="BE195" s="42"/>
      <c r="BF195" s="43"/>
      <c r="BG195" s="32"/>
    </row>
    <row r="196" spans="1:59" ht="8.25">
      <c r="A196" s="33">
        <v>35579</v>
      </c>
      <c r="B196" s="44">
        <v>0.2916666666666667</v>
      </c>
      <c r="C196" s="4">
        <v>108</v>
      </c>
      <c r="D196" s="35">
        <v>5</v>
      </c>
      <c r="E196" s="35">
        <v>1.5</v>
      </c>
      <c r="F196" s="35">
        <v>6.3</v>
      </c>
      <c r="G196" s="4" t="s">
        <v>53</v>
      </c>
      <c r="H196" s="36">
        <v>90</v>
      </c>
      <c r="I196" s="4" t="s">
        <v>54</v>
      </c>
      <c r="J196" s="36">
        <f aca="true" t="shared" si="3" ref="J196:J244">(H196*0.5136)</f>
        <v>46.224</v>
      </c>
      <c r="K196" s="4" t="s">
        <v>55</v>
      </c>
      <c r="L196" s="4">
        <v>0.8</v>
      </c>
      <c r="M196" s="37">
        <v>108</v>
      </c>
      <c r="N196" s="38">
        <v>164</v>
      </c>
      <c r="O196" s="4">
        <v>132</v>
      </c>
      <c r="P196" s="4">
        <v>32</v>
      </c>
      <c r="U196" s="40"/>
      <c r="AA196" s="4">
        <v>226</v>
      </c>
      <c r="AK196" s="38">
        <v>2</v>
      </c>
      <c r="AL196" s="4">
        <v>1</v>
      </c>
      <c r="AM196" s="4">
        <v>3</v>
      </c>
      <c r="AR196" s="40"/>
      <c r="AX196" s="35">
        <v>22</v>
      </c>
      <c r="BE196" s="42"/>
      <c r="BF196" s="43"/>
      <c r="BG196" s="32"/>
    </row>
    <row r="197" spans="1:59" ht="8.25">
      <c r="A197" s="33">
        <v>35579</v>
      </c>
      <c r="B197" s="44">
        <v>0.3333333333333333</v>
      </c>
      <c r="C197" s="4">
        <v>108</v>
      </c>
      <c r="D197" s="35">
        <v>5</v>
      </c>
      <c r="E197" s="35">
        <v>1.5</v>
      </c>
      <c r="F197" s="35">
        <v>6.3</v>
      </c>
      <c r="G197" s="4" t="s">
        <v>53</v>
      </c>
      <c r="H197" s="36">
        <v>90</v>
      </c>
      <c r="I197" s="4" t="s">
        <v>54</v>
      </c>
      <c r="J197" s="36">
        <f t="shared" si="3"/>
        <v>46.224</v>
      </c>
      <c r="K197" s="4" t="s">
        <v>55</v>
      </c>
      <c r="L197" s="4">
        <v>0.8</v>
      </c>
      <c r="M197" s="37">
        <v>108</v>
      </c>
      <c r="N197" s="38">
        <v>152</v>
      </c>
      <c r="O197" s="4">
        <v>124</v>
      </c>
      <c r="P197" s="4">
        <v>28</v>
      </c>
      <c r="U197" s="40"/>
      <c r="AA197" s="4">
        <v>215</v>
      </c>
      <c r="AK197" s="38">
        <v>24</v>
      </c>
      <c r="AL197" s="4">
        <v>18</v>
      </c>
      <c r="AM197" s="4">
        <v>6</v>
      </c>
      <c r="AR197" s="40"/>
      <c r="AX197" s="35">
        <v>27</v>
      </c>
      <c r="BE197" s="42"/>
      <c r="BF197" s="43"/>
      <c r="BG197" s="32"/>
    </row>
    <row r="198" spans="1:59" ht="8.25">
      <c r="A198" s="33">
        <v>35579</v>
      </c>
      <c r="B198" s="44">
        <v>0.375</v>
      </c>
      <c r="C198" s="4">
        <v>108</v>
      </c>
      <c r="D198" s="35">
        <v>5</v>
      </c>
      <c r="E198" s="35">
        <v>1.5</v>
      </c>
      <c r="F198" s="35">
        <v>6.3</v>
      </c>
      <c r="G198" s="4" t="s">
        <v>53</v>
      </c>
      <c r="H198" s="36">
        <v>90</v>
      </c>
      <c r="I198" s="4" t="s">
        <v>54</v>
      </c>
      <c r="J198" s="36">
        <f t="shared" si="3"/>
        <v>46.224</v>
      </c>
      <c r="K198" s="4" t="s">
        <v>55</v>
      </c>
      <c r="L198" s="4">
        <v>0.8</v>
      </c>
      <c r="M198" s="37">
        <v>108</v>
      </c>
      <c r="N198" s="38">
        <v>152</v>
      </c>
      <c r="O198" s="4">
        <v>128</v>
      </c>
      <c r="P198" s="4">
        <v>24</v>
      </c>
      <c r="U198" s="40"/>
      <c r="AA198" s="4">
        <v>191</v>
      </c>
      <c r="AK198" s="38">
        <v>24</v>
      </c>
      <c r="AL198" s="4">
        <v>22</v>
      </c>
      <c r="AM198" s="4">
        <v>2</v>
      </c>
      <c r="AR198" s="40"/>
      <c r="AX198" s="35">
        <v>25</v>
      </c>
      <c r="BE198" s="42"/>
      <c r="BF198" s="43"/>
      <c r="BG198" s="32"/>
    </row>
    <row r="199" spans="1:59" ht="8.25">
      <c r="A199" s="33" t="s">
        <v>133</v>
      </c>
      <c r="B199" s="44" t="s">
        <v>111</v>
      </c>
      <c r="C199" s="4">
        <v>108</v>
      </c>
      <c r="D199" s="35">
        <v>5</v>
      </c>
      <c r="E199" s="35">
        <v>1.5</v>
      </c>
      <c r="F199" s="35">
        <v>6.3</v>
      </c>
      <c r="G199" s="4" t="s">
        <v>53</v>
      </c>
      <c r="H199" s="36">
        <v>90</v>
      </c>
      <c r="I199" s="4" t="s">
        <v>54</v>
      </c>
      <c r="J199" s="36">
        <f t="shared" si="3"/>
        <v>46.224</v>
      </c>
      <c r="K199" s="4" t="s">
        <v>55</v>
      </c>
      <c r="L199" s="4">
        <v>0.8</v>
      </c>
      <c r="M199" s="37">
        <v>108</v>
      </c>
      <c r="N199" s="59">
        <v>152</v>
      </c>
      <c r="O199" s="4">
        <v>116</v>
      </c>
      <c r="P199" s="4">
        <v>28</v>
      </c>
      <c r="T199" s="39">
        <v>12</v>
      </c>
      <c r="U199" s="40"/>
      <c r="V199" s="36">
        <v>28.04</v>
      </c>
      <c r="W199" s="36">
        <v>3.74</v>
      </c>
      <c r="Y199" s="4">
        <v>458</v>
      </c>
      <c r="AK199" s="59">
        <v>20</v>
      </c>
      <c r="AL199" s="4">
        <v>17</v>
      </c>
      <c r="AM199" s="4">
        <v>3</v>
      </c>
      <c r="AQ199" s="112">
        <v>0.4</v>
      </c>
      <c r="AR199" s="40"/>
      <c r="AS199" s="36">
        <v>23.52</v>
      </c>
      <c r="AU199" s="36">
        <v>1.7</v>
      </c>
      <c r="AV199" s="4">
        <v>303</v>
      </c>
      <c r="AX199" s="35">
        <v>34</v>
      </c>
      <c r="AY199" s="4">
        <v>120</v>
      </c>
      <c r="AZ199" s="36">
        <v>7.36</v>
      </c>
      <c r="BA199" s="35">
        <v>18.6</v>
      </c>
      <c r="BE199" s="42">
        <v>0.8</v>
      </c>
      <c r="BF199" s="43"/>
      <c r="BG199" s="32"/>
    </row>
    <row r="200" spans="1:59" ht="8.25">
      <c r="A200" s="33">
        <v>35579</v>
      </c>
      <c r="B200" s="44">
        <v>0.4166666666666667</v>
      </c>
      <c r="C200" s="4">
        <v>108</v>
      </c>
      <c r="D200" s="35">
        <v>5</v>
      </c>
      <c r="E200" s="35">
        <v>1.5</v>
      </c>
      <c r="F200" s="35">
        <v>6.3</v>
      </c>
      <c r="G200" s="4" t="s">
        <v>53</v>
      </c>
      <c r="H200" s="36">
        <v>90</v>
      </c>
      <c r="I200" s="4" t="s">
        <v>54</v>
      </c>
      <c r="J200" s="36">
        <f t="shared" si="3"/>
        <v>46.224</v>
      </c>
      <c r="K200" s="4" t="s">
        <v>55</v>
      </c>
      <c r="L200" s="4">
        <v>0.8</v>
      </c>
      <c r="M200" s="37">
        <v>108</v>
      </c>
      <c r="N200" s="59">
        <v>146</v>
      </c>
      <c r="O200" s="4">
        <v>122</v>
      </c>
      <c r="P200" s="4">
        <v>24</v>
      </c>
      <c r="T200" s="39">
        <v>9</v>
      </c>
      <c r="U200" s="40"/>
      <c r="V200" s="36">
        <v>26.32</v>
      </c>
      <c r="W200" s="36">
        <v>1.888</v>
      </c>
      <c r="Y200" s="4">
        <v>413</v>
      </c>
      <c r="Z200" s="4">
        <v>239</v>
      </c>
      <c r="AA200" s="4">
        <v>231</v>
      </c>
      <c r="AB200" s="4">
        <v>600</v>
      </c>
      <c r="AC200" s="36">
        <v>7.68</v>
      </c>
      <c r="AD200" s="35">
        <v>19.9</v>
      </c>
      <c r="AE200" s="4">
        <v>473</v>
      </c>
      <c r="AF200" s="4">
        <v>731</v>
      </c>
      <c r="AK200" s="59">
        <v>18</v>
      </c>
      <c r="AL200" s="4">
        <v>14</v>
      </c>
      <c r="AM200" s="4">
        <v>4</v>
      </c>
      <c r="AQ200" s="112">
        <v>0.6</v>
      </c>
      <c r="AR200" s="40"/>
      <c r="AS200" s="36">
        <v>23.8</v>
      </c>
      <c r="AU200" s="36">
        <v>1.4</v>
      </c>
      <c r="AV200" s="4">
        <v>330</v>
      </c>
      <c r="AW200" s="4">
        <v>246</v>
      </c>
      <c r="AX200" s="35">
        <v>47</v>
      </c>
      <c r="AY200" s="4">
        <v>108</v>
      </c>
      <c r="AZ200" s="36">
        <v>7.33</v>
      </c>
      <c r="BA200" s="35">
        <v>19.3</v>
      </c>
      <c r="BE200" s="42"/>
      <c r="BF200" s="43"/>
      <c r="BG200" s="32"/>
    </row>
    <row r="201" spans="1:59" ht="8.25">
      <c r="A201" s="33">
        <v>35579</v>
      </c>
      <c r="B201" s="44">
        <v>0.625</v>
      </c>
      <c r="C201" s="4">
        <v>108</v>
      </c>
      <c r="D201" s="35">
        <v>5</v>
      </c>
      <c r="E201" s="35">
        <v>1.5</v>
      </c>
      <c r="F201" s="35">
        <v>6.3</v>
      </c>
      <c r="G201" s="4" t="s">
        <v>53</v>
      </c>
      <c r="H201" s="36">
        <v>90</v>
      </c>
      <c r="I201" s="4" t="s">
        <v>54</v>
      </c>
      <c r="J201" s="36">
        <f t="shared" si="3"/>
        <v>46.224</v>
      </c>
      <c r="K201" s="4" t="s">
        <v>55</v>
      </c>
      <c r="L201" s="4">
        <v>0.8</v>
      </c>
      <c r="M201" s="37">
        <v>108</v>
      </c>
      <c r="N201" s="59">
        <v>162</v>
      </c>
      <c r="O201" s="4">
        <v>134</v>
      </c>
      <c r="P201" s="4">
        <v>28</v>
      </c>
      <c r="Q201" s="4">
        <v>1735</v>
      </c>
      <c r="R201" s="4">
        <v>975</v>
      </c>
      <c r="S201" s="4">
        <v>760</v>
      </c>
      <c r="T201" s="39">
        <v>16</v>
      </c>
      <c r="U201" s="40">
        <v>770000000</v>
      </c>
      <c r="V201" s="36">
        <v>30.24</v>
      </c>
      <c r="W201" s="36">
        <v>3.54</v>
      </c>
      <c r="Y201" s="4">
        <v>443</v>
      </c>
      <c r="Z201" s="4">
        <v>210</v>
      </c>
      <c r="AA201" s="4">
        <v>214</v>
      </c>
      <c r="AB201" s="4">
        <v>776</v>
      </c>
      <c r="AC201" s="36">
        <v>7.67</v>
      </c>
      <c r="AD201" s="35">
        <v>23.1</v>
      </c>
      <c r="AE201" s="4">
        <v>1358</v>
      </c>
      <c r="AF201" s="4">
        <v>676</v>
      </c>
      <c r="AJ201" s="42">
        <v>4.6</v>
      </c>
      <c r="AK201" s="59">
        <v>35</v>
      </c>
      <c r="AL201" s="4">
        <v>25</v>
      </c>
      <c r="AM201" s="4">
        <v>10</v>
      </c>
      <c r="AN201" s="4">
        <v>930</v>
      </c>
      <c r="AO201" s="4">
        <v>280</v>
      </c>
      <c r="AP201" s="4">
        <v>650</v>
      </c>
      <c r="AQ201" s="112">
        <v>1.8</v>
      </c>
      <c r="AR201" s="40">
        <v>160000000</v>
      </c>
      <c r="AS201" s="36">
        <v>22.4</v>
      </c>
      <c r="AU201" s="36">
        <v>1.7</v>
      </c>
      <c r="AV201" s="4">
        <v>246</v>
      </c>
      <c r="AW201" s="4">
        <v>229</v>
      </c>
      <c r="AX201" s="35">
        <v>28</v>
      </c>
      <c r="AY201" s="4">
        <v>134</v>
      </c>
      <c r="AZ201" s="36">
        <v>7.31</v>
      </c>
      <c r="BA201" s="35">
        <v>22.6</v>
      </c>
      <c r="BE201" s="42"/>
      <c r="BF201" s="43"/>
      <c r="BG201" s="32"/>
    </row>
    <row r="202" spans="1:59" ht="8.25">
      <c r="A202" s="33">
        <v>35579</v>
      </c>
      <c r="B202" s="44">
        <v>0.75</v>
      </c>
      <c r="C202" s="4">
        <v>108</v>
      </c>
      <c r="D202" s="35">
        <v>5</v>
      </c>
      <c r="E202" s="35">
        <v>1.5</v>
      </c>
      <c r="F202" s="35">
        <v>6.3</v>
      </c>
      <c r="G202" s="4" t="s">
        <v>53</v>
      </c>
      <c r="H202" s="36">
        <v>90</v>
      </c>
      <c r="I202" s="4" t="s">
        <v>54</v>
      </c>
      <c r="J202" s="36">
        <f t="shared" si="3"/>
        <v>46.224</v>
      </c>
      <c r="K202" s="4" t="s">
        <v>55</v>
      </c>
      <c r="L202" s="4">
        <v>0.8</v>
      </c>
      <c r="M202" s="37">
        <v>108</v>
      </c>
      <c r="N202" s="38">
        <v>168</v>
      </c>
      <c r="O202" s="4">
        <v>132</v>
      </c>
      <c r="P202" s="4">
        <v>36</v>
      </c>
      <c r="U202" s="40"/>
      <c r="AA202" s="4">
        <v>262</v>
      </c>
      <c r="AB202" s="4">
        <v>880</v>
      </c>
      <c r="AC202" s="36">
        <v>7.61</v>
      </c>
      <c r="AD202" s="35">
        <v>23.8</v>
      </c>
      <c r="AE202" s="4">
        <v>1337</v>
      </c>
      <c r="AF202" s="4">
        <v>666</v>
      </c>
      <c r="AK202" s="38">
        <v>9</v>
      </c>
      <c r="AL202" s="4">
        <v>2</v>
      </c>
      <c r="AM202" s="4">
        <v>7</v>
      </c>
      <c r="AR202" s="40"/>
      <c r="AX202" s="35">
        <v>20</v>
      </c>
      <c r="AY202" s="4">
        <v>114</v>
      </c>
      <c r="AZ202" s="36">
        <v>7.31</v>
      </c>
      <c r="BA202" s="35">
        <v>22.2</v>
      </c>
      <c r="BE202" s="42"/>
      <c r="BF202" s="43"/>
      <c r="BG202" s="32"/>
    </row>
    <row r="203" spans="1:59" ht="8.25">
      <c r="A203" s="33">
        <v>35584</v>
      </c>
      <c r="B203" s="44">
        <v>0.4166666666666667</v>
      </c>
      <c r="C203" s="4">
        <v>56.8</v>
      </c>
      <c r="D203" s="35">
        <v>10</v>
      </c>
      <c r="E203" s="35">
        <v>1.8</v>
      </c>
      <c r="F203" s="35">
        <v>5.2</v>
      </c>
      <c r="G203" s="4" t="s">
        <v>53</v>
      </c>
      <c r="H203" s="36">
        <v>100</v>
      </c>
      <c r="I203" s="4" t="s">
        <v>54</v>
      </c>
      <c r="J203" s="36">
        <f t="shared" si="3"/>
        <v>51.35999999999999</v>
      </c>
      <c r="K203" s="4" t="s">
        <v>55</v>
      </c>
      <c r="L203" s="4">
        <v>0.8</v>
      </c>
      <c r="M203" s="37">
        <v>56.8</v>
      </c>
      <c r="N203" s="38">
        <v>383.3</v>
      </c>
      <c r="O203" s="4">
        <v>206.7</v>
      </c>
      <c r="P203" s="4">
        <v>176</v>
      </c>
      <c r="U203" s="40"/>
      <c r="W203" s="36">
        <v>3.23</v>
      </c>
      <c r="Y203" s="4">
        <v>415</v>
      </c>
      <c r="Z203" s="4">
        <v>182</v>
      </c>
      <c r="AA203" s="4">
        <v>295</v>
      </c>
      <c r="AB203" s="4">
        <v>415</v>
      </c>
      <c r="AC203" s="36">
        <v>7.53</v>
      </c>
      <c r="AD203" s="35">
        <v>19.7</v>
      </c>
      <c r="AE203" s="4">
        <v>817</v>
      </c>
      <c r="AF203" s="4">
        <v>412</v>
      </c>
      <c r="AK203" s="38">
        <v>14</v>
      </c>
      <c r="AL203" s="4">
        <v>4</v>
      </c>
      <c r="AM203" s="4">
        <v>10</v>
      </c>
      <c r="AR203" s="40"/>
      <c r="AT203" s="36">
        <v>1.08</v>
      </c>
      <c r="AU203" s="36">
        <v>0.45</v>
      </c>
      <c r="AV203" s="4">
        <v>126</v>
      </c>
      <c r="AW203" s="4">
        <v>116</v>
      </c>
      <c r="AX203" s="35">
        <v>31</v>
      </c>
      <c r="AY203" s="4">
        <v>170</v>
      </c>
      <c r="AZ203" s="36">
        <v>6.95</v>
      </c>
      <c r="BA203" s="35">
        <v>20.6</v>
      </c>
      <c r="BE203" s="42"/>
      <c r="BF203" s="43"/>
      <c r="BG203" s="32"/>
    </row>
    <row r="204" spans="1:59" ht="8.25">
      <c r="A204" s="33">
        <v>35584</v>
      </c>
      <c r="B204" s="44">
        <v>0.625</v>
      </c>
      <c r="C204" s="4">
        <v>56.8</v>
      </c>
      <c r="D204" s="35">
        <v>10</v>
      </c>
      <c r="E204" s="35">
        <v>1.8</v>
      </c>
      <c r="F204" s="35">
        <v>5.2</v>
      </c>
      <c r="G204" s="4" t="s">
        <v>53</v>
      </c>
      <c r="H204" s="36">
        <v>100</v>
      </c>
      <c r="I204" s="4" t="s">
        <v>54</v>
      </c>
      <c r="J204" s="36">
        <f t="shared" si="3"/>
        <v>51.35999999999999</v>
      </c>
      <c r="K204" s="4" t="s">
        <v>55</v>
      </c>
      <c r="L204" s="4">
        <v>0.8</v>
      </c>
      <c r="M204" s="37">
        <v>56.8</v>
      </c>
      <c r="N204" s="38">
        <v>216</v>
      </c>
      <c r="O204" s="4">
        <v>83</v>
      </c>
      <c r="P204" s="4">
        <v>133</v>
      </c>
      <c r="Q204" s="4">
        <v>1005</v>
      </c>
      <c r="R204" s="4">
        <v>430</v>
      </c>
      <c r="S204" s="4">
        <v>575</v>
      </c>
      <c r="U204" s="40">
        <v>1500000000</v>
      </c>
      <c r="W204" s="36">
        <v>2.21</v>
      </c>
      <c r="Y204" s="4">
        <v>362</v>
      </c>
      <c r="Z204" s="4">
        <v>202</v>
      </c>
      <c r="AA204" s="4">
        <v>214</v>
      </c>
      <c r="AB204" s="4">
        <v>588</v>
      </c>
      <c r="AC204" s="36">
        <v>7.52</v>
      </c>
      <c r="AD204" s="35">
        <v>24.7</v>
      </c>
      <c r="AE204" s="4">
        <v>1078</v>
      </c>
      <c r="AF204" s="4">
        <v>537</v>
      </c>
      <c r="AJ204" s="42">
        <v>8</v>
      </c>
      <c r="AK204" s="38">
        <v>30</v>
      </c>
      <c r="AL204" s="4">
        <v>26</v>
      </c>
      <c r="AM204" s="4">
        <v>4</v>
      </c>
      <c r="AN204" s="4">
        <v>760</v>
      </c>
      <c r="AO204" s="4">
        <v>340</v>
      </c>
      <c r="AP204" s="4">
        <v>420</v>
      </c>
      <c r="AR204" s="40" t="s">
        <v>134</v>
      </c>
      <c r="AT204" s="36">
        <v>0.049</v>
      </c>
      <c r="AV204" s="4">
        <v>132</v>
      </c>
      <c r="AW204" s="4">
        <v>120</v>
      </c>
      <c r="AX204" s="35">
        <v>21</v>
      </c>
      <c r="AY204" s="4">
        <v>74</v>
      </c>
      <c r="AZ204" s="36">
        <v>7.2</v>
      </c>
      <c r="BA204" s="35">
        <v>22.7</v>
      </c>
      <c r="BE204" s="42">
        <v>1.2</v>
      </c>
      <c r="BF204" s="43"/>
      <c r="BG204" s="32"/>
    </row>
    <row r="205" spans="1:59" ht="8.25">
      <c r="A205" s="33">
        <v>35584</v>
      </c>
      <c r="B205" s="44">
        <v>0.75</v>
      </c>
      <c r="C205" s="4">
        <v>56.8</v>
      </c>
      <c r="D205" s="35">
        <v>10</v>
      </c>
      <c r="E205" s="35">
        <v>1.8</v>
      </c>
      <c r="F205" s="35">
        <v>5.2</v>
      </c>
      <c r="G205" s="4" t="s">
        <v>53</v>
      </c>
      <c r="H205" s="36">
        <v>100</v>
      </c>
      <c r="I205" s="4" t="s">
        <v>54</v>
      </c>
      <c r="J205" s="36">
        <f t="shared" si="3"/>
        <v>51.35999999999999</v>
      </c>
      <c r="K205" s="4" t="s">
        <v>55</v>
      </c>
      <c r="L205" s="4">
        <v>0.8</v>
      </c>
      <c r="M205" s="37">
        <v>56.8</v>
      </c>
      <c r="N205" s="38">
        <v>230</v>
      </c>
      <c r="O205" s="4">
        <v>153.4</v>
      </c>
      <c r="P205" s="4">
        <v>76.6</v>
      </c>
      <c r="U205" s="40"/>
      <c r="AA205" s="4">
        <v>201</v>
      </c>
      <c r="AB205" s="4">
        <v>702</v>
      </c>
      <c r="AC205" s="36">
        <v>7.49</v>
      </c>
      <c r="AD205" s="35">
        <v>23.5</v>
      </c>
      <c r="AE205" s="4">
        <v>1149</v>
      </c>
      <c r="AF205" s="4">
        <v>572</v>
      </c>
      <c r="AK205" s="38">
        <v>26</v>
      </c>
      <c r="AL205" s="4">
        <v>18</v>
      </c>
      <c r="AM205" s="4">
        <v>8</v>
      </c>
      <c r="AR205" s="40"/>
      <c r="AX205" s="35">
        <v>19</v>
      </c>
      <c r="AY205" s="4">
        <v>98</v>
      </c>
      <c r="AZ205" s="36">
        <v>7.03</v>
      </c>
      <c r="BA205" s="35">
        <v>22.8</v>
      </c>
      <c r="BE205" s="42"/>
      <c r="BF205" s="43"/>
      <c r="BG205" s="32"/>
    </row>
    <row r="206" spans="1:59" ht="8.25">
      <c r="A206" s="33">
        <v>35585</v>
      </c>
      <c r="B206" s="44">
        <v>0.4166666666666667</v>
      </c>
      <c r="C206" s="4">
        <v>56.8</v>
      </c>
      <c r="D206" s="35">
        <v>10</v>
      </c>
      <c r="E206" s="35">
        <v>1.8</v>
      </c>
      <c r="F206" s="35">
        <v>5.2</v>
      </c>
      <c r="G206" s="4" t="s">
        <v>53</v>
      </c>
      <c r="H206" s="36">
        <v>100</v>
      </c>
      <c r="I206" s="4" t="s">
        <v>54</v>
      </c>
      <c r="J206" s="36">
        <f t="shared" si="3"/>
        <v>51.35999999999999</v>
      </c>
      <c r="K206" s="4" t="s">
        <v>55</v>
      </c>
      <c r="L206" s="4">
        <v>0.8</v>
      </c>
      <c r="M206" s="37">
        <v>56.8</v>
      </c>
      <c r="N206" s="59">
        <v>205</v>
      </c>
      <c r="O206" s="4">
        <v>127</v>
      </c>
      <c r="P206" s="4">
        <v>78</v>
      </c>
      <c r="T206" s="39">
        <v>18</v>
      </c>
      <c r="U206" s="40"/>
      <c r="W206" s="36">
        <v>3.48</v>
      </c>
      <c r="Y206" s="4">
        <v>446</v>
      </c>
      <c r="AA206" s="4">
        <v>219</v>
      </c>
      <c r="AB206" s="4">
        <v>696</v>
      </c>
      <c r="AC206" s="36">
        <v>7.58</v>
      </c>
      <c r="AD206" s="35">
        <v>20.6</v>
      </c>
      <c r="AE206" s="4">
        <v>1236</v>
      </c>
      <c r="AF206" s="4">
        <v>616</v>
      </c>
      <c r="AK206" s="59">
        <v>17</v>
      </c>
      <c r="AL206" s="4">
        <v>14</v>
      </c>
      <c r="AM206" s="4">
        <v>3</v>
      </c>
      <c r="AQ206" s="112">
        <v>1.8</v>
      </c>
      <c r="AR206" s="40"/>
      <c r="AT206" s="36">
        <v>0.078</v>
      </c>
      <c r="AV206" s="4">
        <v>174</v>
      </c>
      <c r="AX206" s="35">
        <v>21</v>
      </c>
      <c r="AY206" s="4">
        <v>74</v>
      </c>
      <c r="AZ206" s="36">
        <v>7.15</v>
      </c>
      <c r="BA206" s="35">
        <v>19.8</v>
      </c>
      <c r="BE206" s="42"/>
      <c r="BF206" s="60" t="s">
        <v>135</v>
      </c>
      <c r="BG206" s="32"/>
    </row>
    <row r="207" spans="1:59" ht="8.25">
      <c r="A207" s="33">
        <v>35585</v>
      </c>
      <c r="B207" s="44">
        <v>0.4583333333333333</v>
      </c>
      <c r="C207" s="4">
        <v>56.8</v>
      </c>
      <c r="D207" s="35">
        <v>10</v>
      </c>
      <c r="E207" s="35">
        <v>1.8</v>
      </c>
      <c r="F207" s="35">
        <v>5.2</v>
      </c>
      <c r="G207" s="4" t="s">
        <v>53</v>
      </c>
      <c r="H207" s="36">
        <v>100</v>
      </c>
      <c r="I207" s="4" t="s">
        <v>54</v>
      </c>
      <c r="J207" s="36">
        <f t="shared" si="3"/>
        <v>51.35999999999999</v>
      </c>
      <c r="K207" s="4" t="s">
        <v>55</v>
      </c>
      <c r="L207" s="4">
        <v>0.8</v>
      </c>
      <c r="M207" s="37">
        <v>56.8</v>
      </c>
      <c r="N207" s="38">
        <v>190</v>
      </c>
      <c r="O207" s="4">
        <v>117</v>
      </c>
      <c r="P207" s="4">
        <v>73</v>
      </c>
      <c r="U207" s="40"/>
      <c r="AA207" s="4">
        <v>187</v>
      </c>
      <c r="AK207" s="38">
        <v>19</v>
      </c>
      <c r="AL207" s="4">
        <v>16</v>
      </c>
      <c r="AM207" s="4">
        <v>3</v>
      </c>
      <c r="AR207" s="40"/>
      <c r="AX207" s="35">
        <v>10</v>
      </c>
      <c r="BE207" s="42"/>
      <c r="BF207" s="43"/>
      <c r="BG207" s="32"/>
    </row>
    <row r="208" spans="1:59" ht="8.25">
      <c r="A208" s="33">
        <v>35585</v>
      </c>
      <c r="B208" s="44">
        <v>0.5</v>
      </c>
      <c r="C208" s="4">
        <v>56.8</v>
      </c>
      <c r="D208" s="35">
        <v>10</v>
      </c>
      <c r="E208" s="35">
        <v>1.8</v>
      </c>
      <c r="F208" s="35">
        <v>5.2</v>
      </c>
      <c r="G208" s="4" t="s">
        <v>53</v>
      </c>
      <c r="H208" s="36">
        <v>100</v>
      </c>
      <c r="I208" s="4" t="s">
        <v>54</v>
      </c>
      <c r="J208" s="36">
        <f t="shared" si="3"/>
        <v>51.35999999999999</v>
      </c>
      <c r="K208" s="4" t="s">
        <v>55</v>
      </c>
      <c r="L208" s="4">
        <v>0.8</v>
      </c>
      <c r="M208" s="37">
        <v>56.8</v>
      </c>
      <c r="N208" s="38">
        <v>206.6</v>
      </c>
      <c r="O208" s="4">
        <v>133.3</v>
      </c>
      <c r="P208" s="4">
        <v>73.3</v>
      </c>
      <c r="U208" s="40"/>
      <c r="AA208" s="4">
        <v>191</v>
      </c>
      <c r="AK208" s="38">
        <v>31</v>
      </c>
      <c r="AL208" s="4">
        <v>28</v>
      </c>
      <c r="AM208" s="4">
        <v>3</v>
      </c>
      <c r="AR208" s="40"/>
      <c r="AX208" s="35">
        <v>17</v>
      </c>
      <c r="BE208" s="42"/>
      <c r="BF208" s="43"/>
      <c r="BG208" s="32"/>
    </row>
    <row r="209" spans="1:59" ht="8.25">
      <c r="A209" s="33">
        <v>35585</v>
      </c>
      <c r="B209" s="44">
        <v>0.5416666666666666</v>
      </c>
      <c r="C209" s="4">
        <v>56.8</v>
      </c>
      <c r="D209" s="35">
        <v>10</v>
      </c>
      <c r="E209" s="35">
        <v>1.8</v>
      </c>
      <c r="F209" s="35">
        <v>5.2</v>
      </c>
      <c r="G209" s="4" t="s">
        <v>53</v>
      </c>
      <c r="H209" s="36">
        <v>100</v>
      </c>
      <c r="I209" s="4" t="s">
        <v>54</v>
      </c>
      <c r="J209" s="36">
        <f t="shared" si="3"/>
        <v>51.35999999999999</v>
      </c>
      <c r="K209" s="4" t="s">
        <v>55</v>
      </c>
      <c r="L209" s="4">
        <v>0.8</v>
      </c>
      <c r="M209" s="37">
        <v>56.8</v>
      </c>
      <c r="N209" s="38">
        <v>216</v>
      </c>
      <c r="O209" s="4">
        <v>132.7</v>
      </c>
      <c r="P209" s="4">
        <v>83.3</v>
      </c>
      <c r="U209" s="40"/>
      <c r="AA209" s="4">
        <v>235</v>
      </c>
      <c r="AK209" s="38">
        <v>71</v>
      </c>
      <c r="AL209" s="4">
        <v>47</v>
      </c>
      <c r="AM209" s="4">
        <v>24</v>
      </c>
      <c r="AR209" s="40"/>
      <c r="AX209" s="35">
        <v>44</v>
      </c>
      <c r="BE209" s="42"/>
      <c r="BF209" s="43"/>
      <c r="BG209" s="32"/>
    </row>
    <row r="210" spans="1:59" ht="8.25">
      <c r="A210" s="33">
        <v>35585</v>
      </c>
      <c r="B210" s="44">
        <v>0.5833333333333334</v>
      </c>
      <c r="C210" s="4">
        <v>56.8</v>
      </c>
      <c r="D210" s="35">
        <v>10</v>
      </c>
      <c r="E210" s="35">
        <v>1.8</v>
      </c>
      <c r="F210" s="35">
        <v>5.2</v>
      </c>
      <c r="G210" s="4" t="s">
        <v>53</v>
      </c>
      <c r="H210" s="36">
        <v>100</v>
      </c>
      <c r="I210" s="4" t="s">
        <v>54</v>
      </c>
      <c r="J210" s="36">
        <f t="shared" si="3"/>
        <v>51.35999999999999</v>
      </c>
      <c r="K210" s="4" t="s">
        <v>55</v>
      </c>
      <c r="L210" s="4">
        <v>0.8</v>
      </c>
      <c r="M210" s="37">
        <v>56.8</v>
      </c>
      <c r="N210" s="38">
        <v>186.6</v>
      </c>
      <c r="O210" s="4">
        <v>133.3</v>
      </c>
      <c r="P210" s="4">
        <v>53.3</v>
      </c>
      <c r="U210" s="40"/>
      <c r="AA210" s="4">
        <v>229</v>
      </c>
      <c r="AK210" s="38">
        <v>19</v>
      </c>
      <c r="AL210" s="4">
        <v>14</v>
      </c>
      <c r="AM210" s="4">
        <v>5</v>
      </c>
      <c r="AR210" s="40"/>
      <c r="AX210" s="35">
        <v>21</v>
      </c>
      <c r="BE210" s="42"/>
      <c r="BF210" s="43"/>
      <c r="BG210" s="32"/>
    </row>
    <row r="211" spans="1:59" ht="8.25">
      <c r="A211" s="33">
        <v>35585</v>
      </c>
      <c r="B211" s="44">
        <v>0.625</v>
      </c>
      <c r="C211" s="4">
        <v>56.8</v>
      </c>
      <c r="D211" s="35">
        <v>10</v>
      </c>
      <c r="E211" s="35">
        <v>1.8</v>
      </c>
      <c r="F211" s="35">
        <v>5.2</v>
      </c>
      <c r="G211" s="4" t="s">
        <v>53</v>
      </c>
      <c r="H211" s="36">
        <v>100</v>
      </c>
      <c r="I211" s="4" t="s">
        <v>54</v>
      </c>
      <c r="J211" s="36">
        <f t="shared" si="3"/>
        <v>51.35999999999999</v>
      </c>
      <c r="K211" s="4" t="s">
        <v>55</v>
      </c>
      <c r="L211" s="4">
        <v>0.8</v>
      </c>
      <c r="M211" s="37">
        <v>56.8</v>
      </c>
      <c r="N211" s="59">
        <v>163</v>
      </c>
      <c r="O211" s="4">
        <v>132</v>
      </c>
      <c r="P211" s="4">
        <v>31</v>
      </c>
      <c r="Q211" s="4">
        <v>1050</v>
      </c>
      <c r="R211" s="4">
        <v>480</v>
      </c>
      <c r="S211" s="4">
        <v>570</v>
      </c>
      <c r="T211" s="39">
        <v>17</v>
      </c>
      <c r="U211" s="40">
        <v>880000000</v>
      </c>
      <c r="W211" s="36">
        <v>2.67</v>
      </c>
      <c r="Y211" s="4">
        <v>474</v>
      </c>
      <c r="AA211" s="4">
        <v>198</v>
      </c>
      <c r="AB211" s="4">
        <v>663</v>
      </c>
      <c r="AC211" s="36">
        <v>7.63</v>
      </c>
      <c r="AD211" s="35">
        <v>25.4</v>
      </c>
      <c r="AE211" s="4">
        <v>1256</v>
      </c>
      <c r="AF211" s="4">
        <v>624</v>
      </c>
      <c r="AK211" s="59">
        <v>17</v>
      </c>
      <c r="AL211" s="4">
        <v>15</v>
      </c>
      <c r="AM211" s="4">
        <v>2</v>
      </c>
      <c r="AN211" s="4">
        <v>835</v>
      </c>
      <c r="AO211" s="4">
        <v>605</v>
      </c>
      <c r="AP211" s="4">
        <v>230</v>
      </c>
      <c r="AQ211" s="112">
        <v>2.4</v>
      </c>
      <c r="AR211" s="40">
        <v>220000000</v>
      </c>
      <c r="AT211" s="36">
        <v>0.11</v>
      </c>
      <c r="AV211" s="4">
        <v>143</v>
      </c>
      <c r="AX211" s="35">
        <v>12</v>
      </c>
      <c r="AY211" s="4">
        <v>75</v>
      </c>
      <c r="AZ211" s="36">
        <v>7.65</v>
      </c>
      <c r="BA211" s="35">
        <v>26</v>
      </c>
      <c r="BE211" s="42"/>
      <c r="BF211" s="60" t="s">
        <v>135</v>
      </c>
      <c r="BG211" s="32"/>
    </row>
    <row r="212" spans="1:59" ht="8.25">
      <c r="A212" s="33">
        <v>35585</v>
      </c>
      <c r="B212" s="44">
        <v>0.6666666666666666</v>
      </c>
      <c r="C212" s="4">
        <v>56.8</v>
      </c>
      <c r="D212" s="35">
        <v>10</v>
      </c>
      <c r="E212" s="35">
        <v>1.8</v>
      </c>
      <c r="F212" s="35">
        <v>5.2</v>
      </c>
      <c r="G212" s="4" t="s">
        <v>53</v>
      </c>
      <c r="H212" s="36">
        <v>100</v>
      </c>
      <c r="I212" s="4" t="s">
        <v>54</v>
      </c>
      <c r="J212" s="36">
        <f t="shared" si="3"/>
        <v>51.35999999999999</v>
      </c>
      <c r="K212" s="4" t="s">
        <v>55</v>
      </c>
      <c r="L212" s="4">
        <v>0.8</v>
      </c>
      <c r="M212" s="37">
        <v>56.8</v>
      </c>
      <c r="N212" s="38">
        <v>213.3</v>
      </c>
      <c r="O212" s="4">
        <v>133.3</v>
      </c>
      <c r="P212" s="4">
        <v>80</v>
      </c>
      <c r="U212" s="40"/>
      <c r="AA212" s="4">
        <v>187</v>
      </c>
      <c r="AK212" s="38">
        <v>13</v>
      </c>
      <c r="AL212" s="4">
        <v>7</v>
      </c>
      <c r="AM212" s="4">
        <v>6</v>
      </c>
      <c r="AR212" s="40"/>
      <c r="AX212" s="35">
        <v>16</v>
      </c>
      <c r="BE212" s="42"/>
      <c r="BF212" s="43"/>
      <c r="BG212" s="32"/>
    </row>
    <row r="213" spans="1:59" ht="8.25">
      <c r="A213" s="33">
        <v>35585</v>
      </c>
      <c r="B213" s="44">
        <v>0.7083333333333334</v>
      </c>
      <c r="C213" s="4">
        <v>56.8</v>
      </c>
      <c r="D213" s="35">
        <v>10</v>
      </c>
      <c r="E213" s="35">
        <v>1.8</v>
      </c>
      <c r="F213" s="35">
        <v>5.2</v>
      </c>
      <c r="G213" s="4" t="s">
        <v>53</v>
      </c>
      <c r="H213" s="36">
        <v>100</v>
      </c>
      <c r="I213" s="4" t="s">
        <v>54</v>
      </c>
      <c r="J213" s="36">
        <f t="shared" si="3"/>
        <v>51.35999999999999</v>
      </c>
      <c r="K213" s="4" t="s">
        <v>55</v>
      </c>
      <c r="L213" s="4">
        <v>0.8</v>
      </c>
      <c r="M213" s="37">
        <v>56.8</v>
      </c>
      <c r="N213" s="38">
        <v>166.6</v>
      </c>
      <c r="O213" s="4">
        <v>116.6</v>
      </c>
      <c r="P213" s="4">
        <v>50</v>
      </c>
      <c r="U213" s="40"/>
      <c r="AA213" s="4">
        <v>190</v>
      </c>
      <c r="AK213" s="38">
        <v>10</v>
      </c>
      <c r="AL213" s="4">
        <v>6</v>
      </c>
      <c r="AM213" s="4">
        <v>4</v>
      </c>
      <c r="AR213" s="40"/>
      <c r="AX213" s="35">
        <v>9</v>
      </c>
      <c r="BE213" s="42"/>
      <c r="BF213" s="43"/>
      <c r="BG213" s="32"/>
    </row>
    <row r="214" spans="1:59" ht="8.25">
      <c r="A214" s="33">
        <v>35585</v>
      </c>
      <c r="B214" s="44">
        <v>0.75</v>
      </c>
      <c r="C214" s="4">
        <v>56.8</v>
      </c>
      <c r="D214" s="35">
        <v>10</v>
      </c>
      <c r="E214" s="35">
        <v>1.8</v>
      </c>
      <c r="F214" s="35">
        <v>5.2</v>
      </c>
      <c r="G214" s="4" t="s">
        <v>53</v>
      </c>
      <c r="H214" s="36">
        <v>100</v>
      </c>
      <c r="I214" s="4" t="s">
        <v>54</v>
      </c>
      <c r="J214" s="36">
        <f t="shared" si="3"/>
        <v>51.35999999999999</v>
      </c>
      <c r="K214" s="4" t="s">
        <v>55</v>
      </c>
      <c r="L214" s="4">
        <v>0.8</v>
      </c>
      <c r="M214" s="37">
        <v>56.8</v>
      </c>
      <c r="N214" s="38">
        <v>196.6</v>
      </c>
      <c r="O214" s="4">
        <v>146.6</v>
      </c>
      <c r="P214" s="4">
        <v>50</v>
      </c>
      <c r="U214" s="40"/>
      <c r="AA214" s="4">
        <v>199</v>
      </c>
      <c r="AB214" s="4">
        <v>606</v>
      </c>
      <c r="AC214" s="36">
        <v>7.55</v>
      </c>
      <c r="AD214" s="35">
        <v>24.4</v>
      </c>
      <c r="AE214" s="4">
        <v>1144</v>
      </c>
      <c r="AF214" s="4">
        <v>578</v>
      </c>
      <c r="AK214" s="38">
        <v>18</v>
      </c>
      <c r="AL214" s="4">
        <v>16</v>
      </c>
      <c r="AM214" s="4">
        <v>2</v>
      </c>
      <c r="AR214" s="40"/>
      <c r="AX214" s="35">
        <v>13</v>
      </c>
      <c r="AY214" s="4">
        <v>95</v>
      </c>
      <c r="AZ214" s="36">
        <v>7.05</v>
      </c>
      <c r="BA214" s="35">
        <v>22.5</v>
      </c>
      <c r="BE214" s="42"/>
      <c r="BF214" s="43"/>
      <c r="BG214" s="32"/>
    </row>
    <row r="215" spans="1:59" ht="8.25">
      <c r="A215" s="33">
        <v>35585</v>
      </c>
      <c r="B215" s="44">
        <v>0.7916666666666666</v>
      </c>
      <c r="C215" s="4">
        <v>56.8</v>
      </c>
      <c r="D215" s="35">
        <v>10</v>
      </c>
      <c r="E215" s="35">
        <v>1.8</v>
      </c>
      <c r="F215" s="35">
        <v>5.2</v>
      </c>
      <c r="G215" s="4" t="s">
        <v>53</v>
      </c>
      <c r="H215" s="36">
        <v>100</v>
      </c>
      <c r="I215" s="4" t="s">
        <v>54</v>
      </c>
      <c r="J215" s="36">
        <f t="shared" si="3"/>
        <v>51.35999999999999</v>
      </c>
      <c r="K215" s="4" t="s">
        <v>55</v>
      </c>
      <c r="L215" s="4">
        <v>0.8</v>
      </c>
      <c r="M215" s="37">
        <v>56.8</v>
      </c>
      <c r="N215" s="38">
        <v>153.3</v>
      </c>
      <c r="O215" s="4">
        <v>120</v>
      </c>
      <c r="P215" s="4">
        <v>33.3</v>
      </c>
      <c r="U215" s="40"/>
      <c r="AA215" s="4">
        <v>194</v>
      </c>
      <c r="AK215" s="38">
        <v>15</v>
      </c>
      <c r="AL215" s="4">
        <v>8</v>
      </c>
      <c r="AM215" s="4">
        <v>7</v>
      </c>
      <c r="AR215" s="40"/>
      <c r="AX215" s="35">
        <v>16</v>
      </c>
      <c r="BE215" s="42"/>
      <c r="BF215" s="43"/>
      <c r="BG215" s="32"/>
    </row>
    <row r="216" spans="1:59" ht="8.25">
      <c r="A216" s="33">
        <v>35585</v>
      </c>
      <c r="B216" s="44">
        <v>0.8333333333333334</v>
      </c>
      <c r="C216" s="4">
        <v>56.8</v>
      </c>
      <c r="D216" s="35">
        <v>10</v>
      </c>
      <c r="E216" s="35">
        <v>1.8</v>
      </c>
      <c r="F216" s="35">
        <v>5.2</v>
      </c>
      <c r="G216" s="4" t="s">
        <v>53</v>
      </c>
      <c r="H216" s="36">
        <v>100</v>
      </c>
      <c r="I216" s="4" t="s">
        <v>54</v>
      </c>
      <c r="J216" s="36">
        <f t="shared" si="3"/>
        <v>51.35999999999999</v>
      </c>
      <c r="K216" s="4" t="s">
        <v>55</v>
      </c>
      <c r="L216" s="4">
        <v>0.8</v>
      </c>
      <c r="M216" s="37">
        <v>56.8</v>
      </c>
      <c r="N216" s="38">
        <v>263.3</v>
      </c>
      <c r="O216" s="4">
        <v>160</v>
      </c>
      <c r="P216" s="4">
        <v>103.3</v>
      </c>
      <c r="U216" s="40"/>
      <c r="AA216" s="4">
        <v>207</v>
      </c>
      <c r="AK216" s="38">
        <v>26</v>
      </c>
      <c r="AL216" s="4">
        <v>21</v>
      </c>
      <c r="AM216" s="4">
        <v>5</v>
      </c>
      <c r="AR216" s="40"/>
      <c r="AX216" s="35">
        <v>22</v>
      </c>
      <c r="BE216" s="42"/>
      <c r="BF216" s="43"/>
      <c r="BG216" s="32"/>
    </row>
    <row r="217" spans="1:59" ht="8.25">
      <c r="A217" s="33">
        <v>35585</v>
      </c>
      <c r="B217" s="44">
        <v>0.875</v>
      </c>
      <c r="C217" s="4">
        <v>56.8</v>
      </c>
      <c r="D217" s="35">
        <v>10</v>
      </c>
      <c r="E217" s="35">
        <v>1.8</v>
      </c>
      <c r="F217" s="35">
        <v>5.2</v>
      </c>
      <c r="G217" s="4" t="s">
        <v>53</v>
      </c>
      <c r="H217" s="36">
        <v>100</v>
      </c>
      <c r="I217" s="4" t="s">
        <v>54</v>
      </c>
      <c r="J217" s="36">
        <f t="shared" si="3"/>
        <v>51.35999999999999</v>
      </c>
      <c r="K217" s="4" t="s">
        <v>55</v>
      </c>
      <c r="L217" s="4">
        <v>0.8</v>
      </c>
      <c r="M217" s="37">
        <v>56.8</v>
      </c>
      <c r="N217" s="38">
        <v>297</v>
      </c>
      <c r="O217" s="4">
        <v>196.6</v>
      </c>
      <c r="P217" s="4">
        <v>100</v>
      </c>
      <c r="U217" s="40"/>
      <c r="AA217" s="4">
        <v>207</v>
      </c>
      <c r="AK217" s="38">
        <v>29</v>
      </c>
      <c r="AL217" s="4">
        <v>19</v>
      </c>
      <c r="AM217" s="4">
        <v>10</v>
      </c>
      <c r="AR217" s="40"/>
      <c r="AX217" s="35">
        <v>24</v>
      </c>
      <c r="BE217" s="42"/>
      <c r="BF217" s="43"/>
      <c r="BG217" s="32"/>
    </row>
    <row r="218" spans="1:59" ht="8.25">
      <c r="A218" s="33">
        <v>35585</v>
      </c>
      <c r="B218" s="44">
        <v>0.9166666666666666</v>
      </c>
      <c r="C218" s="4">
        <v>56.8</v>
      </c>
      <c r="D218" s="35">
        <v>10</v>
      </c>
      <c r="E218" s="35">
        <v>1.8</v>
      </c>
      <c r="F218" s="35">
        <v>5.2</v>
      </c>
      <c r="G218" s="4" t="s">
        <v>53</v>
      </c>
      <c r="H218" s="36">
        <v>100</v>
      </c>
      <c r="I218" s="4" t="s">
        <v>54</v>
      </c>
      <c r="J218" s="36">
        <f t="shared" si="3"/>
        <v>51.35999999999999</v>
      </c>
      <c r="K218" s="4" t="s">
        <v>55</v>
      </c>
      <c r="L218" s="4">
        <v>0.8</v>
      </c>
      <c r="M218" s="37">
        <v>56.8</v>
      </c>
      <c r="N218" s="38">
        <v>266.6</v>
      </c>
      <c r="O218" s="4">
        <v>170</v>
      </c>
      <c r="P218" s="4">
        <v>96.6</v>
      </c>
      <c r="U218" s="40"/>
      <c r="AA218" s="4">
        <v>247</v>
      </c>
      <c r="AK218" s="38">
        <v>22</v>
      </c>
      <c r="AL218" s="4">
        <v>11</v>
      </c>
      <c r="AM218" s="4">
        <v>11</v>
      </c>
      <c r="AR218" s="40"/>
      <c r="AX218" s="35">
        <v>18</v>
      </c>
      <c r="BE218" s="42"/>
      <c r="BF218" s="43"/>
      <c r="BG218" s="32"/>
    </row>
    <row r="219" spans="1:59" ht="8.25">
      <c r="A219" s="33">
        <v>35585</v>
      </c>
      <c r="B219" s="44">
        <v>0.9583333333333334</v>
      </c>
      <c r="C219" s="4">
        <v>56.8</v>
      </c>
      <c r="D219" s="35">
        <v>10</v>
      </c>
      <c r="E219" s="35">
        <v>1.8</v>
      </c>
      <c r="F219" s="35">
        <v>5.2</v>
      </c>
      <c r="G219" s="4" t="s">
        <v>53</v>
      </c>
      <c r="H219" s="36">
        <v>100</v>
      </c>
      <c r="I219" s="4" t="s">
        <v>54</v>
      </c>
      <c r="J219" s="36">
        <f t="shared" si="3"/>
        <v>51.35999999999999</v>
      </c>
      <c r="K219" s="4" t="s">
        <v>55</v>
      </c>
      <c r="L219" s="4">
        <v>0.8</v>
      </c>
      <c r="M219" s="37">
        <v>56.8</v>
      </c>
      <c r="N219" s="38">
        <v>207</v>
      </c>
      <c r="O219" s="4">
        <v>123.3</v>
      </c>
      <c r="P219" s="4">
        <v>83.3</v>
      </c>
      <c r="U219" s="40"/>
      <c r="AA219" s="4">
        <v>243</v>
      </c>
      <c r="AK219" s="38">
        <v>18</v>
      </c>
      <c r="AL219" s="4">
        <v>15</v>
      </c>
      <c r="AM219" s="4">
        <v>3</v>
      </c>
      <c r="AR219" s="40"/>
      <c r="AX219" s="35">
        <v>22</v>
      </c>
      <c r="BE219" s="42"/>
      <c r="BF219" s="43"/>
      <c r="BG219" s="32"/>
    </row>
    <row r="220" spans="1:59" ht="8.25">
      <c r="A220" s="33">
        <v>35585</v>
      </c>
      <c r="B220" s="44">
        <v>1</v>
      </c>
      <c r="C220" s="4">
        <v>56.8</v>
      </c>
      <c r="D220" s="35">
        <v>10</v>
      </c>
      <c r="E220" s="35">
        <v>1.8</v>
      </c>
      <c r="F220" s="35">
        <v>5.2</v>
      </c>
      <c r="G220" s="4" t="s">
        <v>53</v>
      </c>
      <c r="H220" s="36">
        <v>100</v>
      </c>
      <c r="I220" s="4" t="s">
        <v>54</v>
      </c>
      <c r="J220" s="36">
        <f t="shared" si="3"/>
        <v>51.35999999999999</v>
      </c>
      <c r="K220" s="4" t="s">
        <v>55</v>
      </c>
      <c r="L220" s="4">
        <v>0.8</v>
      </c>
      <c r="M220" s="37">
        <v>56.8</v>
      </c>
      <c r="N220" s="38">
        <v>226</v>
      </c>
      <c r="O220" s="4">
        <v>143</v>
      </c>
      <c r="P220" s="4">
        <v>83</v>
      </c>
      <c r="U220" s="40"/>
      <c r="AA220" s="4">
        <v>265</v>
      </c>
      <c r="AK220" s="38">
        <v>22</v>
      </c>
      <c r="AL220" s="4">
        <v>19</v>
      </c>
      <c r="AM220" s="4">
        <v>3</v>
      </c>
      <c r="AR220" s="40"/>
      <c r="AX220" s="35">
        <v>36</v>
      </c>
      <c r="BE220" s="42"/>
      <c r="BF220" s="43"/>
      <c r="BG220" s="32"/>
    </row>
    <row r="221" spans="1:59" ht="8.25">
      <c r="A221" s="33">
        <v>35586</v>
      </c>
      <c r="B221" s="44">
        <v>0.041666666666666664</v>
      </c>
      <c r="C221" s="4">
        <v>56.8</v>
      </c>
      <c r="D221" s="35">
        <v>10</v>
      </c>
      <c r="E221" s="35">
        <v>1.8</v>
      </c>
      <c r="F221" s="35">
        <v>5.2</v>
      </c>
      <c r="G221" s="4" t="s">
        <v>53</v>
      </c>
      <c r="H221" s="36">
        <v>100</v>
      </c>
      <c r="I221" s="4" t="s">
        <v>54</v>
      </c>
      <c r="J221" s="36">
        <f t="shared" si="3"/>
        <v>51.35999999999999</v>
      </c>
      <c r="K221" s="4" t="s">
        <v>55</v>
      </c>
      <c r="L221" s="4">
        <v>0.8</v>
      </c>
      <c r="M221" s="37">
        <v>56.8</v>
      </c>
      <c r="N221" s="38">
        <v>266.6</v>
      </c>
      <c r="O221" s="4">
        <v>146.6</v>
      </c>
      <c r="P221" s="4">
        <v>120</v>
      </c>
      <c r="U221" s="40"/>
      <c r="AA221" s="4">
        <v>278</v>
      </c>
      <c r="AK221" s="38">
        <v>21</v>
      </c>
      <c r="AL221" s="4">
        <v>17</v>
      </c>
      <c r="AM221" s="4">
        <v>4</v>
      </c>
      <c r="AR221" s="40"/>
      <c r="AX221" s="35">
        <v>19</v>
      </c>
      <c r="BE221" s="42"/>
      <c r="BF221" s="43"/>
      <c r="BG221" s="32"/>
    </row>
    <row r="222" spans="1:59" ht="8.25">
      <c r="A222" s="33">
        <v>35586</v>
      </c>
      <c r="B222" s="44">
        <v>0.08333333333333333</v>
      </c>
      <c r="C222" s="4">
        <v>56.8</v>
      </c>
      <c r="D222" s="35">
        <v>10</v>
      </c>
      <c r="E222" s="35">
        <v>1.8</v>
      </c>
      <c r="F222" s="35">
        <v>5.2</v>
      </c>
      <c r="G222" s="4" t="s">
        <v>53</v>
      </c>
      <c r="H222" s="36">
        <v>100</v>
      </c>
      <c r="I222" s="4" t="s">
        <v>54</v>
      </c>
      <c r="J222" s="36">
        <f t="shared" si="3"/>
        <v>51.35999999999999</v>
      </c>
      <c r="K222" s="4" t="s">
        <v>55</v>
      </c>
      <c r="L222" s="4">
        <v>0.8</v>
      </c>
      <c r="M222" s="37">
        <v>56.8</v>
      </c>
      <c r="N222" s="38">
        <v>223.3</v>
      </c>
      <c r="O222" s="4">
        <v>153.3</v>
      </c>
      <c r="P222" s="4">
        <v>70</v>
      </c>
      <c r="U222" s="40"/>
      <c r="AA222" s="4">
        <v>221</v>
      </c>
      <c r="AK222" s="38">
        <v>19</v>
      </c>
      <c r="AL222" s="4">
        <v>17</v>
      </c>
      <c r="AM222" s="4">
        <v>2</v>
      </c>
      <c r="AR222" s="40"/>
      <c r="AX222" s="35">
        <v>7</v>
      </c>
      <c r="BE222" s="42"/>
      <c r="BF222" s="43"/>
      <c r="BG222" s="32"/>
    </row>
    <row r="223" spans="1:59" ht="8.25">
      <c r="A223" s="33">
        <v>35586</v>
      </c>
      <c r="B223" s="44">
        <v>0.125</v>
      </c>
      <c r="C223" s="4">
        <v>56.8</v>
      </c>
      <c r="D223" s="35">
        <v>10</v>
      </c>
      <c r="E223" s="35">
        <v>1.8</v>
      </c>
      <c r="F223" s="35">
        <v>5.2</v>
      </c>
      <c r="G223" s="4" t="s">
        <v>53</v>
      </c>
      <c r="H223" s="36">
        <v>100</v>
      </c>
      <c r="I223" s="4" t="s">
        <v>54</v>
      </c>
      <c r="J223" s="36">
        <f t="shared" si="3"/>
        <v>51.35999999999999</v>
      </c>
      <c r="K223" s="4" t="s">
        <v>55</v>
      </c>
      <c r="L223" s="4">
        <v>0.8</v>
      </c>
      <c r="M223" s="37">
        <v>56.8</v>
      </c>
      <c r="N223" s="38">
        <v>223</v>
      </c>
      <c r="O223" s="4">
        <v>143.3</v>
      </c>
      <c r="P223" s="4">
        <v>80</v>
      </c>
      <c r="U223" s="40"/>
      <c r="AA223" s="4">
        <v>252</v>
      </c>
      <c r="AK223" s="38">
        <v>20</v>
      </c>
      <c r="AL223" s="4">
        <v>19</v>
      </c>
      <c r="AM223" s="4">
        <v>1</v>
      </c>
      <c r="AR223" s="40"/>
      <c r="AX223" s="35">
        <v>22</v>
      </c>
      <c r="BE223" s="42"/>
      <c r="BF223" s="43"/>
      <c r="BG223" s="32"/>
    </row>
    <row r="224" spans="1:59" ht="8.25">
      <c r="A224" s="33">
        <v>35586</v>
      </c>
      <c r="B224" s="44">
        <v>0.16666666666666666</v>
      </c>
      <c r="C224" s="4">
        <v>56.8</v>
      </c>
      <c r="D224" s="35">
        <v>10</v>
      </c>
      <c r="E224" s="35">
        <v>1.8</v>
      </c>
      <c r="F224" s="35">
        <v>5.2</v>
      </c>
      <c r="G224" s="4" t="s">
        <v>53</v>
      </c>
      <c r="H224" s="36">
        <v>100</v>
      </c>
      <c r="I224" s="4" t="s">
        <v>54</v>
      </c>
      <c r="J224" s="36">
        <f t="shared" si="3"/>
        <v>51.35999999999999</v>
      </c>
      <c r="K224" s="4" t="s">
        <v>55</v>
      </c>
      <c r="L224" s="4">
        <v>0.8</v>
      </c>
      <c r="M224" s="37">
        <v>56.8</v>
      </c>
      <c r="N224" s="38">
        <v>226</v>
      </c>
      <c r="O224" s="4">
        <v>140</v>
      </c>
      <c r="P224" s="4">
        <v>86</v>
      </c>
      <c r="U224" s="40"/>
      <c r="AA224" s="4">
        <v>247</v>
      </c>
      <c r="AK224" s="38">
        <v>19</v>
      </c>
      <c r="AL224" s="4">
        <v>14</v>
      </c>
      <c r="AM224" s="4">
        <v>5</v>
      </c>
      <c r="AR224" s="40"/>
      <c r="AX224" s="35">
        <v>19</v>
      </c>
      <c r="BE224" s="42"/>
      <c r="BF224" s="43"/>
      <c r="BG224" s="32"/>
    </row>
    <row r="225" spans="1:59" ht="8.25">
      <c r="A225" s="33">
        <v>35586</v>
      </c>
      <c r="B225" s="44">
        <v>0.20833333333333334</v>
      </c>
      <c r="C225" s="4">
        <v>56.8</v>
      </c>
      <c r="D225" s="35">
        <v>10</v>
      </c>
      <c r="E225" s="35">
        <v>1.8</v>
      </c>
      <c r="F225" s="35">
        <v>5.2</v>
      </c>
      <c r="G225" s="4" t="s">
        <v>53</v>
      </c>
      <c r="H225" s="36">
        <v>100</v>
      </c>
      <c r="I225" s="4" t="s">
        <v>54</v>
      </c>
      <c r="J225" s="36">
        <f t="shared" si="3"/>
        <v>51.35999999999999</v>
      </c>
      <c r="K225" s="4" t="s">
        <v>55</v>
      </c>
      <c r="L225" s="4">
        <v>0.8</v>
      </c>
      <c r="M225" s="37">
        <v>56.8</v>
      </c>
      <c r="N225" s="38">
        <v>196</v>
      </c>
      <c r="O225" s="4">
        <v>116</v>
      </c>
      <c r="P225" s="4">
        <v>80</v>
      </c>
      <c r="U225" s="40"/>
      <c r="AA225" s="4">
        <v>250</v>
      </c>
      <c r="AK225" s="38">
        <v>13</v>
      </c>
      <c r="AL225" s="4">
        <v>11</v>
      </c>
      <c r="AM225" s="4">
        <v>2</v>
      </c>
      <c r="AR225" s="40"/>
      <c r="AX225" s="35">
        <v>22</v>
      </c>
      <c r="BE225" s="42"/>
      <c r="BF225" s="43"/>
      <c r="BG225" s="32"/>
    </row>
    <row r="226" spans="1:59" ht="8.25">
      <c r="A226" s="33">
        <v>35586</v>
      </c>
      <c r="B226" s="44">
        <v>0.25</v>
      </c>
      <c r="C226" s="4">
        <v>56.8</v>
      </c>
      <c r="D226" s="35">
        <v>10</v>
      </c>
      <c r="E226" s="35">
        <v>1.8</v>
      </c>
      <c r="F226" s="35">
        <v>5.2</v>
      </c>
      <c r="G226" s="4" t="s">
        <v>53</v>
      </c>
      <c r="H226" s="36">
        <v>100</v>
      </c>
      <c r="I226" s="4" t="s">
        <v>54</v>
      </c>
      <c r="J226" s="36">
        <f t="shared" si="3"/>
        <v>51.35999999999999</v>
      </c>
      <c r="K226" s="4" t="s">
        <v>55</v>
      </c>
      <c r="L226" s="4">
        <v>0.8</v>
      </c>
      <c r="M226" s="37">
        <v>56.8</v>
      </c>
      <c r="N226" s="38">
        <v>180</v>
      </c>
      <c r="O226" s="4">
        <v>107</v>
      </c>
      <c r="P226" s="4">
        <v>73</v>
      </c>
      <c r="U226" s="40"/>
      <c r="AA226" s="4">
        <v>221</v>
      </c>
      <c r="AK226" s="38">
        <v>24</v>
      </c>
      <c r="AL226" s="4">
        <v>16</v>
      </c>
      <c r="AM226" s="4">
        <v>8</v>
      </c>
      <c r="AR226" s="40"/>
      <c r="AX226" s="35">
        <v>28</v>
      </c>
      <c r="BE226" s="42"/>
      <c r="BF226" s="43"/>
      <c r="BG226" s="32"/>
    </row>
    <row r="227" spans="1:59" ht="8.25">
      <c r="A227" s="33">
        <v>35586</v>
      </c>
      <c r="B227" s="44">
        <v>0.2916666666666667</v>
      </c>
      <c r="C227" s="4">
        <v>56.8</v>
      </c>
      <c r="D227" s="35">
        <v>10</v>
      </c>
      <c r="E227" s="35">
        <v>1.8</v>
      </c>
      <c r="F227" s="35">
        <v>5.2</v>
      </c>
      <c r="G227" s="4" t="s">
        <v>53</v>
      </c>
      <c r="H227" s="36">
        <v>100</v>
      </c>
      <c r="I227" s="4" t="s">
        <v>54</v>
      </c>
      <c r="J227" s="36">
        <f t="shared" si="3"/>
        <v>51.35999999999999</v>
      </c>
      <c r="K227" s="4" t="s">
        <v>55</v>
      </c>
      <c r="L227" s="4">
        <v>0.8</v>
      </c>
      <c r="M227" s="37">
        <v>56.8</v>
      </c>
      <c r="N227" s="38">
        <v>186</v>
      </c>
      <c r="O227" s="4">
        <v>150</v>
      </c>
      <c r="P227" s="4">
        <v>36</v>
      </c>
      <c r="U227" s="40"/>
      <c r="AA227" s="4">
        <v>224</v>
      </c>
      <c r="AK227" s="38">
        <v>16</v>
      </c>
      <c r="AL227" s="4">
        <v>9</v>
      </c>
      <c r="AM227" s="4">
        <v>7</v>
      </c>
      <c r="AR227" s="40"/>
      <c r="AX227" s="35">
        <v>17</v>
      </c>
      <c r="BE227" s="42"/>
      <c r="BF227" s="43"/>
      <c r="BG227" s="32"/>
    </row>
    <row r="228" spans="1:59" ht="8.25">
      <c r="A228" s="33">
        <v>35586</v>
      </c>
      <c r="B228" s="44">
        <v>0.3333333333333333</v>
      </c>
      <c r="C228" s="4">
        <v>56.8</v>
      </c>
      <c r="D228" s="35">
        <v>10</v>
      </c>
      <c r="E228" s="35">
        <v>1.8</v>
      </c>
      <c r="F228" s="35">
        <v>5.2</v>
      </c>
      <c r="G228" s="4" t="s">
        <v>53</v>
      </c>
      <c r="H228" s="36">
        <v>100</v>
      </c>
      <c r="I228" s="4" t="s">
        <v>54</v>
      </c>
      <c r="J228" s="36">
        <f t="shared" si="3"/>
        <v>51.35999999999999</v>
      </c>
      <c r="K228" s="4" t="s">
        <v>55</v>
      </c>
      <c r="L228" s="4">
        <v>0.8</v>
      </c>
      <c r="M228" s="37">
        <v>56.8</v>
      </c>
      <c r="N228" s="38">
        <v>136</v>
      </c>
      <c r="O228" s="4">
        <v>110</v>
      </c>
      <c r="P228" s="4">
        <v>26</v>
      </c>
      <c r="U228" s="40"/>
      <c r="AA228" s="4">
        <v>249</v>
      </c>
      <c r="AK228" s="38">
        <v>19</v>
      </c>
      <c r="AL228" s="4">
        <v>10</v>
      </c>
      <c r="AM228" s="4">
        <v>9</v>
      </c>
      <c r="AR228" s="40"/>
      <c r="AX228" s="35">
        <v>19</v>
      </c>
      <c r="BE228" s="42"/>
      <c r="BF228" s="43"/>
      <c r="BG228" s="32"/>
    </row>
    <row r="229" spans="1:59" ht="8.25">
      <c r="A229" s="33">
        <v>35586</v>
      </c>
      <c r="B229" s="44">
        <v>0.375</v>
      </c>
      <c r="C229" s="4">
        <v>56.8</v>
      </c>
      <c r="D229" s="35">
        <v>10</v>
      </c>
      <c r="E229" s="35">
        <v>1.8</v>
      </c>
      <c r="F229" s="35">
        <v>5.2</v>
      </c>
      <c r="G229" s="4" t="s">
        <v>53</v>
      </c>
      <c r="H229" s="36">
        <v>100</v>
      </c>
      <c r="I229" s="4" t="s">
        <v>54</v>
      </c>
      <c r="J229" s="36">
        <f t="shared" si="3"/>
        <v>51.35999999999999</v>
      </c>
      <c r="K229" s="4" t="s">
        <v>55</v>
      </c>
      <c r="L229" s="4">
        <v>0.8</v>
      </c>
      <c r="M229" s="37">
        <v>56.8</v>
      </c>
      <c r="N229" s="38">
        <v>132</v>
      </c>
      <c r="O229" s="4">
        <v>90</v>
      </c>
      <c r="P229" s="4">
        <v>42</v>
      </c>
      <c r="U229" s="40"/>
      <c r="AA229" s="4">
        <v>213</v>
      </c>
      <c r="AK229" s="38">
        <v>21</v>
      </c>
      <c r="AL229" s="4">
        <v>11</v>
      </c>
      <c r="AM229" s="4">
        <v>10</v>
      </c>
      <c r="AR229" s="40"/>
      <c r="AX229" s="35">
        <v>35</v>
      </c>
      <c r="BE229" s="42"/>
      <c r="BF229" s="43"/>
      <c r="BG229" s="32"/>
    </row>
    <row r="230" spans="1:59" ht="8.25">
      <c r="A230" s="33" t="s">
        <v>136</v>
      </c>
      <c r="B230" s="44" t="s">
        <v>111</v>
      </c>
      <c r="C230" s="4">
        <v>56.8</v>
      </c>
      <c r="D230" s="35">
        <v>10</v>
      </c>
      <c r="E230" s="35">
        <v>1.8</v>
      </c>
      <c r="F230" s="35">
        <v>5.2</v>
      </c>
      <c r="G230" s="4" t="s">
        <v>53</v>
      </c>
      <c r="H230" s="36">
        <v>100</v>
      </c>
      <c r="I230" s="4" t="s">
        <v>54</v>
      </c>
      <c r="J230" s="36">
        <f t="shared" si="3"/>
        <v>51.35999999999999</v>
      </c>
      <c r="K230" s="4" t="s">
        <v>55</v>
      </c>
      <c r="L230" s="4">
        <v>0.8</v>
      </c>
      <c r="M230" s="37">
        <v>56.8</v>
      </c>
      <c r="N230" s="59">
        <v>285</v>
      </c>
      <c r="T230" s="39">
        <v>25</v>
      </c>
      <c r="U230" s="40"/>
      <c r="X230" s="36">
        <v>6.32</v>
      </c>
      <c r="Y230" s="4">
        <v>550</v>
      </c>
      <c r="AA230" s="4">
        <v>195</v>
      </c>
      <c r="AB230" s="4">
        <v>697</v>
      </c>
      <c r="AC230" s="36">
        <v>7.52</v>
      </c>
      <c r="AD230" s="35">
        <v>19.3</v>
      </c>
      <c r="AE230" s="4">
        <v>1314</v>
      </c>
      <c r="AF230" s="4">
        <v>657</v>
      </c>
      <c r="AJ230" s="42">
        <v>1.6</v>
      </c>
      <c r="AK230" s="59">
        <v>14</v>
      </c>
      <c r="AQ230" s="112">
        <v>0.8</v>
      </c>
      <c r="AR230" s="40"/>
      <c r="AU230" s="36">
        <v>1.48</v>
      </c>
      <c r="AV230" s="4">
        <v>200</v>
      </c>
      <c r="AX230" s="35">
        <v>34</v>
      </c>
      <c r="AY230" s="4">
        <v>134</v>
      </c>
      <c r="AZ230" s="36">
        <v>7.4</v>
      </c>
      <c r="BA230" s="35">
        <v>19.3</v>
      </c>
      <c r="BE230" s="42">
        <v>0.8</v>
      </c>
      <c r="BF230" s="43"/>
      <c r="BG230" s="32"/>
    </row>
    <row r="231" spans="1:59" ht="8.25">
      <c r="A231" s="33">
        <v>35586</v>
      </c>
      <c r="B231" s="44">
        <v>0.4166666666666667</v>
      </c>
      <c r="C231" s="4">
        <v>56.8</v>
      </c>
      <c r="D231" s="35">
        <v>10</v>
      </c>
      <c r="E231" s="35">
        <v>1.8</v>
      </c>
      <c r="F231" s="35">
        <v>5.2</v>
      </c>
      <c r="G231" s="4" t="s">
        <v>53</v>
      </c>
      <c r="H231" s="36">
        <v>100</v>
      </c>
      <c r="I231" s="4" t="s">
        <v>54</v>
      </c>
      <c r="J231" s="36">
        <f t="shared" si="3"/>
        <v>51.35999999999999</v>
      </c>
      <c r="K231" s="4" t="s">
        <v>55</v>
      </c>
      <c r="L231" s="4">
        <v>0.8</v>
      </c>
      <c r="M231" s="37">
        <v>56.8</v>
      </c>
      <c r="N231" s="59">
        <v>187</v>
      </c>
      <c r="T231" s="39">
        <v>19</v>
      </c>
      <c r="U231" s="40"/>
      <c r="W231" s="36">
        <v>3.65</v>
      </c>
      <c r="Y231" s="4">
        <v>475</v>
      </c>
      <c r="AA231" s="4">
        <v>217</v>
      </c>
      <c r="AB231" s="4">
        <v>693</v>
      </c>
      <c r="AC231" s="36">
        <v>7.74</v>
      </c>
      <c r="AD231" s="35">
        <v>20.6</v>
      </c>
      <c r="AE231" s="4">
        <v>1444</v>
      </c>
      <c r="AF231" s="4">
        <v>724</v>
      </c>
      <c r="AK231" s="59">
        <v>32</v>
      </c>
      <c r="AQ231" s="112">
        <v>2.2</v>
      </c>
      <c r="AR231" s="40"/>
      <c r="AT231" s="36">
        <v>0.875</v>
      </c>
      <c r="AV231" s="4">
        <v>130</v>
      </c>
      <c r="AX231" s="35">
        <v>25</v>
      </c>
      <c r="AY231" s="4">
        <v>134</v>
      </c>
      <c r="AZ231" s="36">
        <v>7.19</v>
      </c>
      <c r="BA231" s="35">
        <v>20.6</v>
      </c>
      <c r="BE231" s="42"/>
      <c r="BF231" s="60" t="s">
        <v>135</v>
      </c>
      <c r="BG231" s="32"/>
    </row>
    <row r="232" spans="1:59" ht="8.25">
      <c r="A232" s="33">
        <v>35586</v>
      </c>
      <c r="B232" s="44">
        <v>0.625</v>
      </c>
      <c r="C232" s="4">
        <v>50</v>
      </c>
      <c r="D232" s="35">
        <v>10</v>
      </c>
      <c r="E232" s="35">
        <v>1.8</v>
      </c>
      <c r="F232" s="35">
        <v>5.2</v>
      </c>
      <c r="G232" s="4" t="s">
        <v>53</v>
      </c>
      <c r="H232" s="36">
        <v>70</v>
      </c>
      <c r="I232" s="4" t="s">
        <v>54</v>
      </c>
      <c r="J232" s="36">
        <f t="shared" si="3"/>
        <v>35.952</v>
      </c>
      <c r="K232" s="4" t="s">
        <v>55</v>
      </c>
      <c r="L232" s="4">
        <v>0.8</v>
      </c>
      <c r="M232" s="37">
        <v>50</v>
      </c>
      <c r="N232" s="38">
        <v>225</v>
      </c>
      <c r="O232" s="4">
        <v>130</v>
      </c>
      <c r="P232" s="4">
        <v>91</v>
      </c>
      <c r="Q232" s="4">
        <v>1120</v>
      </c>
      <c r="R232" s="4">
        <v>980</v>
      </c>
      <c r="S232" s="4">
        <v>140</v>
      </c>
      <c r="T232" s="39">
        <v>22</v>
      </c>
      <c r="U232" s="40">
        <v>550000000</v>
      </c>
      <c r="W232" s="36">
        <v>3.48</v>
      </c>
      <c r="Y232" s="4">
        <v>524</v>
      </c>
      <c r="AA232" s="4">
        <v>198</v>
      </c>
      <c r="AB232" s="4">
        <v>648</v>
      </c>
      <c r="AC232" s="36">
        <v>7.63</v>
      </c>
      <c r="AD232" s="35">
        <v>24.9</v>
      </c>
      <c r="AE232" s="4">
        <v>1431</v>
      </c>
      <c r="AF232" s="4">
        <v>711</v>
      </c>
      <c r="AH232" s="41">
        <v>524</v>
      </c>
      <c r="AK232" s="59">
        <v>43</v>
      </c>
      <c r="AN232" s="4">
        <v>930</v>
      </c>
      <c r="AO232" s="4">
        <v>529</v>
      </c>
      <c r="AP232" s="4">
        <v>401</v>
      </c>
      <c r="AQ232" s="112">
        <v>1.2</v>
      </c>
      <c r="AR232" s="40">
        <v>170000000</v>
      </c>
      <c r="AT232" s="36">
        <v>1.13</v>
      </c>
      <c r="AV232" s="4">
        <v>224</v>
      </c>
      <c r="AX232" s="35">
        <v>17</v>
      </c>
      <c r="AY232" s="4">
        <v>131</v>
      </c>
      <c r="AZ232" s="36">
        <v>7.25</v>
      </c>
      <c r="BA232" s="35">
        <v>24.7</v>
      </c>
      <c r="BE232" s="42"/>
      <c r="BF232" s="43"/>
      <c r="BG232" s="32"/>
    </row>
    <row r="233" spans="1:59" ht="8.25">
      <c r="A233" s="33">
        <v>35586</v>
      </c>
      <c r="B233" s="44">
        <v>0.75</v>
      </c>
      <c r="C233" s="4">
        <v>50</v>
      </c>
      <c r="D233" s="35">
        <v>10</v>
      </c>
      <c r="E233" s="35">
        <v>1.8</v>
      </c>
      <c r="F233" s="35">
        <v>5.2</v>
      </c>
      <c r="G233" s="4" t="s">
        <v>53</v>
      </c>
      <c r="H233" s="36">
        <v>70</v>
      </c>
      <c r="I233" s="4" t="s">
        <v>54</v>
      </c>
      <c r="J233" s="36">
        <f t="shared" si="3"/>
        <v>35.952</v>
      </c>
      <c r="K233" s="4" t="s">
        <v>55</v>
      </c>
      <c r="L233" s="4">
        <v>0.8</v>
      </c>
      <c r="M233" s="37">
        <v>50</v>
      </c>
      <c r="N233" s="38">
        <v>250</v>
      </c>
      <c r="O233" s="4">
        <v>154</v>
      </c>
      <c r="P233" s="4">
        <v>96</v>
      </c>
      <c r="U233" s="40"/>
      <c r="AA233" s="4">
        <v>200</v>
      </c>
      <c r="AB233" s="4">
        <v>726</v>
      </c>
      <c r="AC233" s="36">
        <v>7.55</v>
      </c>
      <c r="AD233" s="35">
        <v>25.7</v>
      </c>
      <c r="AE233" s="4">
        <v>1317</v>
      </c>
      <c r="AF233" s="4">
        <v>647</v>
      </c>
      <c r="AK233" s="38">
        <v>32</v>
      </c>
      <c r="AL233" s="4">
        <v>28</v>
      </c>
      <c r="AM233" s="4">
        <v>4</v>
      </c>
      <c r="AR233" s="40"/>
      <c r="AX233" s="35">
        <v>34</v>
      </c>
      <c r="AY233" s="4">
        <v>129</v>
      </c>
      <c r="AZ233" s="36">
        <v>7.09</v>
      </c>
      <c r="BA233" s="35">
        <v>23.7</v>
      </c>
      <c r="BE233" s="42"/>
      <c r="BF233" s="43"/>
      <c r="BG233" s="32"/>
    </row>
    <row r="234" spans="1:59" ht="8.25">
      <c r="A234" s="33">
        <v>35591</v>
      </c>
      <c r="B234" s="44">
        <v>0.375</v>
      </c>
      <c r="C234" s="4">
        <v>130</v>
      </c>
      <c r="D234" s="35">
        <v>4</v>
      </c>
      <c r="E234" s="35">
        <v>1.8</v>
      </c>
      <c r="F234" s="35">
        <v>5.2</v>
      </c>
      <c r="G234" s="4" t="s">
        <v>53</v>
      </c>
      <c r="H234" s="36">
        <v>70</v>
      </c>
      <c r="I234" s="4" t="s">
        <v>54</v>
      </c>
      <c r="J234" s="36">
        <f t="shared" si="3"/>
        <v>35.952</v>
      </c>
      <c r="K234" s="4" t="s">
        <v>55</v>
      </c>
      <c r="L234" s="4">
        <v>0.8</v>
      </c>
      <c r="M234" s="37">
        <v>130</v>
      </c>
      <c r="N234" s="38">
        <v>144</v>
      </c>
      <c r="O234" s="4">
        <v>136</v>
      </c>
      <c r="P234" s="4">
        <v>8</v>
      </c>
      <c r="U234" s="40"/>
      <c r="V234" s="36">
        <v>29.2</v>
      </c>
      <c r="W234" s="36">
        <v>6.19</v>
      </c>
      <c r="Y234" s="4">
        <v>487</v>
      </c>
      <c r="Z234" s="4">
        <v>281</v>
      </c>
      <c r="AA234" s="4">
        <v>211</v>
      </c>
      <c r="AB234" s="4">
        <v>738</v>
      </c>
      <c r="AC234" s="36">
        <v>7.38</v>
      </c>
      <c r="AD234" s="35">
        <v>21.8</v>
      </c>
      <c r="AE234" s="4">
        <v>1426</v>
      </c>
      <c r="AF234" s="4">
        <v>783</v>
      </c>
      <c r="AK234" s="38">
        <v>17</v>
      </c>
      <c r="AL234" s="4">
        <v>5</v>
      </c>
      <c r="AM234" s="4">
        <v>12</v>
      </c>
      <c r="AR234" s="40"/>
      <c r="AU234" s="36">
        <v>1.9</v>
      </c>
      <c r="AV234" s="4">
        <v>280</v>
      </c>
      <c r="AW234" s="4">
        <v>242</v>
      </c>
      <c r="AX234" s="35">
        <v>32</v>
      </c>
      <c r="AY234" s="4">
        <v>146</v>
      </c>
      <c r="AZ234" s="36">
        <v>7.3</v>
      </c>
      <c r="BA234" s="35">
        <v>21.8</v>
      </c>
      <c r="BE234" s="42"/>
      <c r="BF234" s="43"/>
      <c r="BG234" s="32"/>
    </row>
    <row r="235" spans="1:59" ht="8.25">
      <c r="A235" s="33">
        <v>35591</v>
      </c>
      <c r="B235" s="44">
        <v>0.625</v>
      </c>
      <c r="C235" s="4">
        <v>130</v>
      </c>
      <c r="D235" s="35">
        <v>4</v>
      </c>
      <c r="E235" s="35">
        <v>1.8</v>
      </c>
      <c r="F235" s="35">
        <v>5.2</v>
      </c>
      <c r="G235" s="4" t="s">
        <v>53</v>
      </c>
      <c r="H235" s="36">
        <v>70</v>
      </c>
      <c r="I235" s="4" t="s">
        <v>54</v>
      </c>
      <c r="J235" s="36">
        <f t="shared" si="3"/>
        <v>35.952</v>
      </c>
      <c r="K235" s="4" t="s">
        <v>137</v>
      </c>
      <c r="L235" s="4">
        <v>0.8</v>
      </c>
      <c r="M235" s="37">
        <v>130</v>
      </c>
      <c r="N235" s="59">
        <v>216</v>
      </c>
      <c r="O235" s="4">
        <v>152</v>
      </c>
      <c r="P235" s="4">
        <v>64</v>
      </c>
      <c r="Q235" s="4">
        <v>1045</v>
      </c>
      <c r="R235" s="4">
        <v>370</v>
      </c>
      <c r="S235" s="4">
        <v>675</v>
      </c>
      <c r="T235" s="39">
        <v>22</v>
      </c>
      <c r="U235" s="40"/>
      <c r="V235" s="36">
        <v>24.8</v>
      </c>
      <c r="W235" s="36">
        <v>11.74</v>
      </c>
      <c r="X235" s="36">
        <v>6.8</v>
      </c>
      <c r="Y235" s="4">
        <v>509</v>
      </c>
      <c r="Z235" s="4">
        <v>360</v>
      </c>
      <c r="AA235" s="4">
        <v>232</v>
      </c>
      <c r="AB235" s="4">
        <v>808</v>
      </c>
      <c r="AC235" s="36">
        <v>7.47</v>
      </c>
      <c r="AD235" s="35">
        <v>25.1</v>
      </c>
      <c r="AE235" s="4">
        <v>1370</v>
      </c>
      <c r="AF235" s="4">
        <v>683</v>
      </c>
      <c r="AK235" s="38">
        <v>19</v>
      </c>
      <c r="AL235" s="4">
        <v>17</v>
      </c>
      <c r="AM235" s="4">
        <v>2</v>
      </c>
      <c r="AN235" s="4">
        <v>880</v>
      </c>
      <c r="AO235" s="4">
        <v>275</v>
      </c>
      <c r="AP235" s="4">
        <v>605</v>
      </c>
      <c r="AR235" s="40"/>
      <c r="AS235" s="36">
        <v>21.56</v>
      </c>
      <c r="AT235" s="36">
        <v>3.54</v>
      </c>
      <c r="AU235" s="36">
        <v>1.96</v>
      </c>
      <c r="AV235" s="4">
        <v>228</v>
      </c>
      <c r="AW235" s="4">
        <v>213</v>
      </c>
      <c r="AX235" s="35">
        <v>28</v>
      </c>
      <c r="AY235" s="4">
        <v>134</v>
      </c>
      <c r="AZ235" s="36">
        <v>7.14</v>
      </c>
      <c r="BA235" s="35">
        <v>23.4</v>
      </c>
      <c r="BE235" s="42">
        <v>0.8</v>
      </c>
      <c r="BF235" s="43"/>
      <c r="BG235" s="32"/>
    </row>
    <row r="236" spans="1:59" ht="8.25">
      <c r="A236" s="33">
        <v>35591</v>
      </c>
      <c r="B236" s="44">
        <v>0.75</v>
      </c>
      <c r="C236" s="4">
        <v>130</v>
      </c>
      <c r="D236" s="35">
        <v>4</v>
      </c>
      <c r="E236" s="35">
        <v>1.8</v>
      </c>
      <c r="F236" s="35">
        <v>5.2</v>
      </c>
      <c r="G236" s="4" t="s">
        <v>53</v>
      </c>
      <c r="H236" s="36">
        <v>70</v>
      </c>
      <c r="I236" s="4" t="s">
        <v>54</v>
      </c>
      <c r="J236" s="36">
        <f t="shared" si="3"/>
        <v>35.952</v>
      </c>
      <c r="K236" s="4" t="s">
        <v>138</v>
      </c>
      <c r="L236" s="4">
        <v>0.8</v>
      </c>
      <c r="M236" s="37">
        <v>130</v>
      </c>
      <c r="N236" s="38">
        <v>216</v>
      </c>
      <c r="O236" s="4">
        <v>140</v>
      </c>
      <c r="P236" s="4">
        <v>76</v>
      </c>
      <c r="U236" s="40"/>
      <c r="AA236" s="4">
        <v>236</v>
      </c>
      <c r="AB236" s="4">
        <v>828</v>
      </c>
      <c r="AC236" s="36">
        <v>7.29</v>
      </c>
      <c r="AD236" s="35">
        <v>24.1</v>
      </c>
      <c r="AE236" s="4">
        <v>1301</v>
      </c>
      <c r="AF236" s="4">
        <v>632</v>
      </c>
      <c r="AK236" s="38">
        <v>35</v>
      </c>
      <c r="AL236" s="4">
        <v>25</v>
      </c>
      <c r="AM236" s="4">
        <v>10</v>
      </c>
      <c r="AR236" s="40"/>
      <c r="AX236" s="35">
        <v>38</v>
      </c>
      <c r="AY236" s="4">
        <v>144</v>
      </c>
      <c r="AZ236" s="36">
        <v>7.02</v>
      </c>
      <c r="BA236" s="35">
        <v>24.4</v>
      </c>
      <c r="BE236" s="42"/>
      <c r="BF236" s="43"/>
      <c r="BG236" s="32"/>
    </row>
    <row r="237" spans="1:59" ht="8.25">
      <c r="A237" s="33" t="s">
        <v>139</v>
      </c>
      <c r="B237" s="44" t="s">
        <v>140</v>
      </c>
      <c r="C237" s="4">
        <v>130</v>
      </c>
      <c r="D237" s="35">
        <v>4</v>
      </c>
      <c r="E237" s="35">
        <v>1.8</v>
      </c>
      <c r="F237" s="35">
        <v>5.2</v>
      </c>
      <c r="G237" s="4" t="s">
        <v>53</v>
      </c>
      <c r="H237" s="36">
        <v>70</v>
      </c>
      <c r="I237" s="4" t="s">
        <v>54</v>
      </c>
      <c r="J237" s="36">
        <f t="shared" si="3"/>
        <v>35.952</v>
      </c>
      <c r="K237" s="4" t="s">
        <v>138</v>
      </c>
      <c r="L237" s="4">
        <v>0.8</v>
      </c>
      <c r="M237" s="37">
        <v>130</v>
      </c>
      <c r="N237" s="59">
        <v>214</v>
      </c>
      <c r="T237" s="39">
        <v>16</v>
      </c>
      <c r="U237" s="40"/>
      <c r="AR237" s="40"/>
      <c r="BE237" s="42"/>
      <c r="BF237" s="43"/>
      <c r="BG237" s="32"/>
    </row>
    <row r="238" spans="1:59" ht="8.25">
      <c r="A238" s="33">
        <v>35592</v>
      </c>
      <c r="B238" s="44">
        <v>0.4166666666666667</v>
      </c>
      <c r="C238" s="4">
        <v>130</v>
      </c>
      <c r="D238" s="35">
        <v>4</v>
      </c>
      <c r="E238" s="35">
        <v>1.8</v>
      </c>
      <c r="F238" s="35">
        <v>5.2</v>
      </c>
      <c r="G238" s="4" t="s">
        <v>53</v>
      </c>
      <c r="H238" s="36">
        <v>70</v>
      </c>
      <c r="I238" s="4" t="s">
        <v>54</v>
      </c>
      <c r="J238" s="36">
        <f t="shared" si="3"/>
        <v>35.952</v>
      </c>
      <c r="K238" s="4" t="s">
        <v>138</v>
      </c>
      <c r="L238" s="4">
        <v>0.8</v>
      </c>
      <c r="M238" s="37">
        <v>130</v>
      </c>
      <c r="N238" s="38">
        <v>144</v>
      </c>
      <c r="O238" s="4">
        <v>120</v>
      </c>
      <c r="P238" s="4">
        <v>24</v>
      </c>
      <c r="U238" s="40"/>
      <c r="V238" s="36">
        <v>23.24</v>
      </c>
      <c r="W238" s="36">
        <v>3.11</v>
      </c>
      <c r="Y238" s="4">
        <v>482</v>
      </c>
      <c r="Z238" s="4">
        <v>252</v>
      </c>
      <c r="AA238" s="4">
        <v>199</v>
      </c>
      <c r="AB238" s="4">
        <v>754</v>
      </c>
      <c r="AC238" s="36">
        <v>7.24</v>
      </c>
      <c r="AD238" s="35">
        <v>15.5</v>
      </c>
      <c r="AE238" s="4">
        <v>1369</v>
      </c>
      <c r="AF238" s="4">
        <v>689</v>
      </c>
      <c r="AK238" s="38">
        <v>26</v>
      </c>
      <c r="AL238" s="4">
        <v>15</v>
      </c>
      <c r="AM238" s="4">
        <v>11</v>
      </c>
      <c r="AR238" s="40"/>
      <c r="AS238" s="36">
        <v>19.6</v>
      </c>
      <c r="AT238" s="36">
        <v>2.67</v>
      </c>
      <c r="AU238" s="36">
        <v>1.2</v>
      </c>
      <c r="AV238" s="4">
        <v>219</v>
      </c>
      <c r="AW238" s="4">
        <v>191</v>
      </c>
      <c r="AX238" s="35">
        <v>43</v>
      </c>
      <c r="AY238" s="4">
        <v>149</v>
      </c>
      <c r="AZ238" s="36">
        <v>7.11</v>
      </c>
      <c r="BA238" s="35">
        <v>21.9</v>
      </c>
      <c r="BE238" s="42"/>
      <c r="BF238" s="43"/>
      <c r="BG238" s="32"/>
    </row>
    <row r="239" spans="1:59" ht="8.25">
      <c r="A239" s="33">
        <v>35592</v>
      </c>
      <c r="B239" s="44">
        <v>0.5416666666666666</v>
      </c>
      <c r="C239" s="4">
        <v>130</v>
      </c>
      <c r="D239" s="35">
        <v>4</v>
      </c>
      <c r="E239" s="35">
        <v>1.8</v>
      </c>
      <c r="F239" s="35">
        <v>5.2</v>
      </c>
      <c r="G239" s="4" t="s">
        <v>53</v>
      </c>
      <c r="H239" s="36">
        <v>70</v>
      </c>
      <c r="I239" s="4" t="s">
        <v>54</v>
      </c>
      <c r="J239" s="36">
        <f t="shared" si="3"/>
        <v>35.952</v>
      </c>
      <c r="K239" s="4" t="s">
        <v>138</v>
      </c>
      <c r="L239" s="4">
        <v>0.8</v>
      </c>
      <c r="M239" s="37">
        <v>130</v>
      </c>
      <c r="N239" s="38">
        <v>216</v>
      </c>
      <c r="O239" s="4">
        <v>144</v>
      </c>
      <c r="P239" s="4">
        <v>72</v>
      </c>
      <c r="Q239" s="4">
        <v>1208</v>
      </c>
      <c r="R239" s="4">
        <v>576</v>
      </c>
      <c r="S239" s="4">
        <v>635</v>
      </c>
      <c r="U239" s="40"/>
      <c r="V239" s="36">
        <v>24.92</v>
      </c>
      <c r="X239" s="36">
        <v>7</v>
      </c>
      <c r="Y239" s="4">
        <v>564</v>
      </c>
      <c r="Z239" s="4">
        <v>312</v>
      </c>
      <c r="AA239" s="4">
        <v>220</v>
      </c>
      <c r="AB239" s="4">
        <v>744</v>
      </c>
      <c r="AC239" s="36">
        <v>7.49</v>
      </c>
      <c r="AD239" s="35">
        <v>26.7</v>
      </c>
      <c r="AE239" s="4">
        <v>1575</v>
      </c>
      <c r="AF239" s="4">
        <v>781</v>
      </c>
      <c r="AK239" s="38">
        <v>31</v>
      </c>
      <c r="AL239" s="4">
        <v>26</v>
      </c>
      <c r="AM239" s="4">
        <v>5</v>
      </c>
      <c r="AR239" s="40"/>
      <c r="AS239" s="36">
        <v>23.52</v>
      </c>
      <c r="AT239" s="36">
        <v>3.41</v>
      </c>
      <c r="AU239" s="36">
        <v>2.45</v>
      </c>
      <c r="AV239" s="4">
        <v>266</v>
      </c>
      <c r="AW239" s="4">
        <v>219</v>
      </c>
      <c r="AX239" s="35">
        <v>44</v>
      </c>
      <c r="AY239" s="4">
        <v>196</v>
      </c>
      <c r="AZ239" s="36">
        <v>7.23</v>
      </c>
      <c r="BA239" s="35">
        <v>24.9</v>
      </c>
      <c r="BE239" s="42"/>
      <c r="BF239" s="43"/>
      <c r="BG239" s="32"/>
    </row>
    <row r="240" spans="1:59" ht="8.25">
      <c r="A240" s="33">
        <v>35592</v>
      </c>
      <c r="B240" s="44">
        <v>0.625</v>
      </c>
      <c r="C240" s="4">
        <v>130</v>
      </c>
      <c r="D240" s="35">
        <v>4</v>
      </c>
      <c r="E240" s="35">
        <v>1.8</v>
      </c>
      <c r="F240" s="35">
        <v>5.2</v>
      </c>
      <c r="G240" s="4" t="s">
        <v>53</v>
      </c>
      <c r="H240" s="36">
        <v>70</v>
      </c>
      <c r="I240" s="4" t="s">
        <v>54</v>
      </c>
      <c r="J240" s="36">
        <f t="shared" si="3"/>
        <v>35.952</v>
      </c>
      <c r="K240" s="4" t="s">
        <v>138</v>
      </c>
      <c r="L240" s="4">
        <v>0.8</v>
      </c>
      <c r="M240" s="37">
        <v>130</v>
      </c>
      <c r="N240" s="38">
        <v>216</v>
      </c>
      <c r="O240" s="4">
        <v>156</v>
      </c>
      <c r="P240" s="4">
        <v>60</v>
      </c>
      <c r="U240" s="40"/>
      <c r="AA240" s="4">
        <v>219</v>
      </c>
      <c r="AB240" s="4">
        <v>784</v>
      </c>
      <c r="AC240" s="36">
        <v>7.45</v>
      </c>
      <c r="AD240" s="35">
        <v>26.3</v>
      </c>
      <c r="AE240" s="4">
        <v>1372</v>
      </c>
      <c r="AF240" s="4">
        <v>686</v>
      </c>
      <c r="AK240" s="38">
        <v>28</v>
      </c>
      <c r="AL240" s="4">
        <v>22</v>
      </c>
      <c r="AM240" s="4">
        <v>8</v>
      </c>
      <c r="AR240" s="40"/>
      <c r="AY240" s="4">
        <v>106</v>
      </c>
      <c r="AZ240" s="36">
        <v>7.11</v>
      </c>
      <c r="BA240" s="35">
        <v>25.7</v>
      </c>
      <c r="BE240" s="42"/>
      <c r="BF240" s="43"/>
      <c r="BG240" s="32"/>
    </row>
    <row r="241" spans="1:59" ht="8.25">
      <c r="A241" s="33" t="s">
        <v>141</v>
      </c>
      <c r="B241" s="44" t="s">
        <v>111</v>
      </c>
      <c r="C241" s="4">
        <v>130</v>
      </c>
      <c r="D241" s="35">
        <v>4</v>
      </c>
      <c r="E241" s="35">
        <v>1.8</v>
      </c>
      <c r="F241" s="35">
        <v>5.2</v>
      </c>
      <c r="G241" s="4" t="s">
        <v>53</v>
      </c>
      <c r="H241" s="36">
        <v>70</v>
      </c>
      <c r="I241" s="4" t="s">
        <v>54</v>
      </c>
      <c r="J241" s="36">
        <f t="shared" si="3"/>
        <v>35.952</v>
      </c>
      <c r="K241" s="4" t="s">
        <v>138</v>
      </c>
      <c r="L241" s="4">
        <v>0.8</v>
      </c>
      <c r="M241" s="37">
        <v>130</v>
      </c>
      <c r="N241" s="59">
        <v>252</v>
      </c>
      <c r="T241" s="39">
        <v>19</v>
      </c>
      <c r="U241" s="40"/>
      <c r="AK241" s="59">
        <v>26</v>
      </c>
      <c r="AQ241" s="112">
        <v>0.8</v>
      </c>
      <c r="AR241" s="40"/>
      <c r="BE241" s="42"/>
      <c r="BF241" s="43"/>
      <c r="BG241" s="32"/>
    </row>
    <row r="242" spans="1:59" ht="8.25">
      <c r="A242" s="33">
        <v>35593</v>
      </c>
      <c r="B242" s="44">
        <v>0.4166666666666667</v>
      </c>
      <c r="C242" s="4">
        <v>130</v>
      </c>
      <c r="D242" s="35">
        <v>4</v>
      </c>
      <c r="E242" s="35">
        <v>1.8</v>
      </c>
      <c r="F242" s="35">
        <v>5.2</v>
      </c>
      <c r="G242" s="4" t="s">
        <v>53</v>
      </c>
      <c r="H242" s="36">
        <v>70</v>
      </c>
      <c r="I242" s="4" t="s">
        <v>54</v>
      </c>
      <c r="J242" s="36">
        <f t="shared" si="3"/>
        <v>35.952</v>
      </c>
      <c r="K242" s="4" t="s">
        <v>138</v>
      </c>
      <c r="L242" s="4">
        <v>0.8</v>
      </c>
      <c r="M242" s="37">
        <v>130</v>
      </c>
      <c r="N242" s="38">
        <v>192</v>
      </c>
      <c r="O242" s="4">
        <v>132</v>
      </c>
      <c r="P242" s="4">
        <v>60</v>
      </c>
      <c r="U242" s="40"/>
      <c r="V242" s="36">
        <v>25.76</v>
      </c>
      <c r="W242" s="36">
        <v>8.11</v>
      </c>
      <c r="X242" s="36">
        <v>6.64</v>
      </c>
      <c r="Y242" s="4">
        <v>535</v>
      </c>
      <c r="Z242" s="4">
        <v>338</v>
      </c>
      <c r="AA242" s="4">
        <v>215</v>
      </c>
      <c r="AB242" s="4">
        <v>806</v>
      </c>
      <c r="AC242" s="36">
        <v>7.58</v>
      </c>
      <c r="AD242" s="35">
        <v>23.8</v>
      </c>
      <c r="AE242" s="4">
        <v>1532</v>
      </c>
      <c r="AF242" s="4">
        <v>765</v>
      </c>
      <c r="AK242" s="38">
        <v>13</v>
      </c>
      <c r="AL242" s="4">
        <v>11</v>
      </c>
      <c r="AM242" s="4">
        <v>2</v>
      </c>
      <c r="AR242" s="40"/>
      <c r="AS242" s="36">
        <v>22.96</v>
      </c>
      <c r="AT242" s="36">
        <v>8.11</v>
      </c>
      <c r="AV242" s="4">
        <v>224</v>
      </c>
      <c r="AW242" s="4">
        <v>198</v>
      </c>
      <c r="AX242" s="35">
        <v>26</v>
      </c>
      <c r="AY242" s="4">
        <v>97</v>
      </c>
      <c r="AZ242" s="36">
        <v>7.06</v>
      </c>
      <c r="BA242" s="35">
        <v>21.1</v>
      </c>
      <c r="BE242" s="42"/>
      <c r="BF242" s="43"/>
      <c r="BG242" s="32"/>
    </row>
    <row r="243" spans="1:59" ht="8.25">
      <c r="A243" s="33">
        <v>35593</v>
      </c>
      <c r="B243" s="44">
        <v>0.5416666666666666</v>
      </c>
      <c r="C243" s="4">
        <v>130</v>
      </c>
      <c r="D243" s="35">
        <v>4</v>
      </c>
      <c r="E243" s="35">
        <v>1.8</v>
      </c>
      <c r="F243" s="35">
        <v>5.2</v>
      </c>
      <c r="G243" s="4" t="s">
        <v>53</v>
      </c>
      <c r="H243" s="36">
        <v>70</v>
      </c>
      <c r="I243" s="4" t="s">
        <v>54</v>
      </c>
      <c r="J243" s="36">
        <f t="shared" si="3"/>
        <v>35.952</v>
      </c>
      <c r="K243" s="4" t="s">
        <v>138</v>
      </c>
      <c r="L243" s="4">
        <v>0.8</v>
      </c>
      <c r="M243" s="37">
        <v>130</v>
      </c>
      <c r="N243" s="38">
        <v>268</v>
      </c>
      <c r="O243" s="4">
        <v>180</v>
      </c>
      <c r="P243" s="4">
        <v>88</v>
      </c>
      <c r="Q243" s="4">
        <v>1205</v>
      </c>
      <c r="R243" s="4">
        <v>415</v>
      </c>
      <c r="S243" s="4">
        <v>790</v>
      </c>
      <c r="U243" s="40"/>
      <c r="V243" s="36">
        <v>26.88</v>
      </c>
      <c r="W243" s="36">
        <v>6.96</v>
      </c>
      <c r="X243" s="36">
        <v>6.27</v>
      </c>
      <c r="Y243" s="4">
        <v>684</v>
      </c>
      <c r="Z243" s="4">
        <v>308</v>
      </c>
      <c r="AA243" s="4">
        <v>351</v>
      </c>
      <c r="AB243" s="4">
        <v>1024</v>
      </c>
      <c r="AC243" s="36">
        <v>7.31</v>
      </c>
      <c r="AD243" s="35">
        <v>26.2</v>
      </c>
      <c r="AE243" s="4">
        <v>1456</v>
      </c>
      <c r="AF243" s="4">
        <v>726</v>
      </c>
      <c r="AK243" s="38">
        <v>29</v>
      </c>
      <c r="AL243" s="4">
        <v>27</v>
      </c>
      <c r="AM243" s="4">
        <v>2</v>
      </c>
      <c r="AR243" s="40"/>
      <c r="AS243" s="36">
        <v>22.96</v>
      </c>
      <c r="AT243" s="36">
        <v>5.1</v>
      </c>
      <c r="AU243" s="36">
        <v>4.95</v>
      </c>
      <c r="AV243" s="4">
        <v>296</v>
      </c>
      <c r="AW243" s="4">
        <v>255</v>
      </c>
      <c r="AX243" s="35">
        <v>34</v>
      </c>
      <c r="AY243" s="4">
        <v>151</v>
      </c>
      <c r="AZ243" s="36">
        <v>7.15</v>
      </c>
      <c r="BA243" s="35">
        <v>23.3</v>
      </c>
      <c r="BE243" s="42"/>
      <c r="BF243" s="43"/>
      <c r="BG243" s="32"/>
    </row>
    <row r="244" spans="1:59" ht="8.25">
      <c r="A244" s="33">
        <v>35593</v>
      </c>
      <c r="B244" s="44">
        <v>0.625</v>
      </c>
      <c r="C244" s="4">
        <v>130</v>
      </c>
      <c r="D244" s="35">
        <v>4</v>
      </c>
      <c r="E244" s="35">
        <v>1.8</v>
      </c>
      <c r="F244" s="35">
        <v>5.2</v>
      </c>
      <c r="G244" s="4" t="s">
        <v>53</v>
      </c>
      <c r="H244" s="36">
        <v>70</v>
      </c>
      <c r="I244" s="4" t="s">
        <v>54</v>
      </c>
      <c r="J244" s="36">
        <f t="shared" si="3"/>
        <v>35.952</v>
      </c>
      <c r="K244" s="4" t="s">
        <v>138</v>
      </c>
      <c r="L244" s="4">
        <v>0.8</v>
      </c>
      <c r="M244" s="37">
        <v>130</v>
      </c>
      <c r="N244" s="38">
        <v>224</v>
      </c>
      <c r="O244" s="4">
        <v>164</v>
      </c>
      <c r="P244" s="4">
        <v>60</v>
      </c>
      <c r="U244" s="40"/>
      <c r="AA244" s="4">
        <v>229</v>
      </c>
      <c r="AB244" s="4">
        <v>766</v>
      </c>
      <c r="AC244" s="36">
        <v>7.3</v>
      </c>
      <c r="AD244" s="35">
        <v>24.2</v>
      </c>
      <c r="AE244" s="4">
        <v>1313</v>
      </c>
      <c r="AF244" s="4">
        <v>661</v>
      </c>
      <c r="AK244" s="38">
        <v>25</v>
      </c>
      <c r="AL244" s="4">
        <v>22</v>
      </c>
      <c r="AM244" s="4">
        <v>3</v>
      </c>
      <c r="AR244" s="40"/>
      <c r="AX244" s="35">
        <v>36</v>
      </c>
      <c r="AY244" s="4">
        <v>142</v>
      </c>
      <c r="AZ244" s="36">
        <v>7.06</v>
      </c>
      <c r="BA244" s="35">
        <v>26.3</v>
      </c>
      <c r="BE244" s="42"/>
      <c r="BF244" s="43"/>
      <c r="BG244" s="32"/>
    </row>
    <row r="245" spans="1:59" ht="8.25">
      <c r="A245" s="33">
        <v>35605</v>
      </c>
      <c r="B245" s="44">
        <v>0.375</v>
      </c>
      <c r="C245" s="4">
        <v>102</v>
      </c>
      <c r="D245" s="35">
        <v>4</v>
      </c>
      <c r="E245" s="35">
        <v>1.8</v>
      </c>
      <c r="F245" s="35">
        <v>5.2</v>
      </c>
      <c r="G245" s="4" t="s">
        <v>53</v>
      </c>
      <c r="H245" s="36">
        <f>(J245*1.9469807)</f>
        <v>116.81884199999999</v>
      </c>
      <c r="I245" s="4" t="s">
        <v>54</v>
      </c>
      <c r="J245" s="36">
        <v>60</v>
      </c>
      <c r="K245" s="4" t="s">
        <v>138</v>
      </c>
      <c r="L245" s="4">
        <v>1.2</v>
      </c>
      <c r="M245" s="37">
        <v>160</v>
      </c>
      <c r="N245" s="38">
        <v>592</v>
      </c>
      <c r="U245" s="40"/>
      <c r="Y245" s="4">
        <v>504</v>
      </c>
      <c r="AA245" s="4">
        <v>448</v>
      </c>
      <c r="AB245" s="4">
        <v>1482</v>
      </c>
      <c r="AC245" s="36">
        <v>7.1</v>
      </c>
      <c r="AD245" s="35">
        <v>18.2</v>
      </c>
      <c r="AE245" s="4">
        <v>754</v>
      </c>
      <c r="AF245" s="4">
        <v>376</v>
      </c>
      <c r="AK245" s="38">
        <v>83</v>
      </c>
      <c r="AR245" s="40"/>
      <c r="AV245" s="4">
        <v>160</v>
      </c>
      <c r="AX245" s="35">
        <v>35</v>
      </c>
      <c r="AY245" s="4">
        <v>44</v>
      </c>
      <c r="AZ245" s="36">
        <v>6.87</v>
      </c>
      <c r="BA245" s="35">
        <v>17.6</v>
      </c>
      <c r="BE245" s="42"/>
      <c r="BF245" s="43"/>
      <c r="BG245" s="32"/>
    </row>
    <row r="246" spans="1:59" ht="8.25">
      <c r="A246" s="33">
        <v>35605</v>
      </c>
      <c r="B246" s="44">
        <v>0.5416666666666666</v>
      </c>
      <c r="C246" s="4">
        <v>102</v>
      </c>
      <c r="D246" s="35">
        <v>4</v>
      </c>
      <c r="E246" s="35">
        <v>1.8</v>
      </c>
      <c r="F246" s="35">
        <v>5.2</v>
      </c>
      <c r="G246" s="4" t="s">
        <v>53</v>
      </c>
      <c r="H246" s="36">
        <f aca="true" t="shared" si="4" ref="H246:H309">(J246*1.9469807)</f>
        <v>116.81884199999999</v>
      </c>
      <c r="I246" s="4" t="s">
        <v>54</v>
      </c>
      <c r="J246" s="36">
        <v>60</v>
      </c>
      <c r="K246" s="4" t="s">
        <v>138</v>
      </c>
      <c r="L246" s="4">
        <v>1.2</v>
      </c>
      <c r="M246" s="37">
        <v>160</v>
      </c>
      <c r="N246" s="38">
        <v>448</v>
      </c>
      <c r="U246" s="40"/>
      <c r="Y246" s="4">
        <v>320</v>
      </c>
      <c r="AA246" s="4">
        <v>343</v>
      </c>
      <c r="AB246" s="4">
        <v>1056</v>
      </c>
      <c r="AC246" s="36">
        <v>6.89</v>
      </c>
      <c r="AD246" s="35">
        <v>20.1</v>
      </c>
      <c r="AE246" s="4">
        <v>900</v>
      </c>
      <c r="AF246" s="4">
        <v>455</v>
      </c>
      <c r="AK246" s="38">
        <v>13</v>
      </c>
      <c r="AR246" s="40"/>
      <c r="AV246" s="4">
        <v>161</v>
      </c>
      <c r="AX246" s="35">
        <v>15</v>
      </c>
      <c r="AY246" s="4">
        <v>24</v>
      </c>
      <c r="AZ246" s="36">
        <v>6.4</v>
      </c>
      <c r="BA246" s="35">
        <v>19.7</v>
      </c>
      <c r="BE246" s="42"/>
      <c r="BF246" s="43"/>
      <c r="BG246" s="32"/>
    </row>
    <row r="247" spans="1:59" ht="8.25">
      <c r="A247" s="33">
        <v>35605</v>
      </c>
      <c r="B247" s="44">
        <v>0.7083333333333334</v>
      </c>
      <c r="C247" s="4">
        <v>102</v>
      </c>
      <c r="D247" s="35">
        <v>4</v>
      </c>
      <c r="E247" s="35">
        <v>1.8</v>
      </c>
      <c r="F247" s="35">
        <v>5.2</v>
      </c>
      <c r="G247" s="4" t="s">
        <v>53</v>
      </c>
      <c r="H247" s="36">
        <f t="shared" si="4"/>
        <v>116.81884199999999</v>
      </c>
      <c r="I247" s="4" t="s">
        <v>54</v>
      </c>
      <c r="J247" s="36">
        <v>60</v>
      </c>
      <c r="K247" s="4" t="s">
        <v>138</v>
      </c>
      <c r="L247" s="4">
        <v>1.2</v>
      </c>
      <c r="M247" s="37">
        <v>160</v>
      </c>
      <c r="N247" s="38">
        <v>386</v>
      </c>
      <c r="U247" s="40"/>
      <c r="AA247" s="4">
        <v>338</v>
      </c>
      <c r="AB247" s="4">
        <v>684</v>
      </c>
      <c r="AC247" s="36">
        <v>7.14</v>
      </c>
      <c r="AD247" s="35">
        <v>19.4</v>
      </c>
      <c r="AE247" s="4">
        <v>977</v>
      </c>
      <c r="AF247" s="4">
        <v>495</v>
      </c>
      <c r="AK247" s="38">
        <v>2</v>
      </c>
      <c r="AR247" s="40"/>
      <c r="AV247" s="4">
        <v>229</v>
      </c>
      <c r="AX247" s="35">
        <v>14</v>
      </c>
      <c r="AY247" s="4">
        <v>22</v>
      </c>
      <c r="AZ247" s="36">
        <v>6.48</v>
      </c>
      <c r="BA247" s="35">
        <v>19.4</v>
      </c>
      <c r="BE247" s="42"/>
      <c r="BF247" s="43"/>
      <c r="BG247" s="32"/>
    </row>
    <row r="248" spans="1:59" ht="8.25">
      <c r="A248" s="33">
        <v>35605</v>
      </c>
      <c r="B248" s="44">
        <v>0.875</v>
      </c>
      <c r="C248" s="4">
        <v>102</v>
      </c>
      <c r="D248" s="35">
        <v>4</v>
      </c>
      <c r="E248" s="35">
        <v>1.8</v>
      </c>
      <c r="F248" s="35">
        <v>5.2</v>
      </c>
      <c r="G248" s="4" t="s">
        <v>53</v>
      </c>
      <c r="H248" s="36">
        <f t="shared" si="4"/>
        <v>116.81884199999999</v>
      </c>
      <c r="I248" s="4" t="s">
        <v>54</v>
      </c>
      <c r="J248" s="36">
        <v>60</v>
      </c>
      <c r="K248" s="4" t="s">
        <v>138</v>
      </c>
      <c r="L248" s="4">
        <v>1.2</v>
      </c>
      <c r="M248" s="37">
        <v>160</v>
      </c>
      <c r="N248" s="38">
        <v>380</v>
      </c>
      <c r="U248" s="40"/>
      <c r="Y248" s="4">
        <v>424</v>
      </c>
      <c r="AA248" s="4">
        <v>293</v>
      </c>
      <c r="AB248" s="4">
        <v>738</v>
      </c>
      <c r="AC248" s="36">
        <v>7.11</v>
      </c>
      <c r="AD248" s="35">
        <v>23.3</v>
      </c>
      <c r="AE248" s="4">
        <v>1102</v>
      </c>
      <c r="AF248" s="4">
        <v>550</v>
      </c>
      <c r="AK248" s="38">
        <v>17</v>
      </c>
      <c r="AR248" s="40"/>
      <c r="AV248" s="4">
        <v>190</v>
      </c>
      <c r="AX248" s="35">
        <v>21</v>
      </c>
      <c r="AY248" s="4">
        <v>52</v>
      </c>
      <c r="AZ248" s="36">
        <v>6.98</v>
      </c>
      <c r="BA248" s="35">
        <v>18.6</v>
      </c>
      <c r="BE248" s="42"/>
      <c r="BF248" s="43"/>
      <c r="BG248" s="32"/>
    </row>
    <row r="249" spans="1:59" ht="8.25">
      <c r="A249" s="33">
        <v>35606</v>
      </c>
      <c r="B249" s="44">
        <v>0.041666666666666664</v>
      </c>
      <c r="C249" s="4">
        <v>102</v>
      </c>
      <c r="D249" s="35">
        <v>4</v>
      </c>
      <c r="E249" s="35">
        <v>1.8</v>
      </c>
      <c r="F249" s="35">
        <v>5.2</v>
      </c>
      <c r="G249" s="4" t="s">
        <v>53</v>
      </c>
      <c r="H249" s="36">
        <f t="shared" si="4"/>
        <v>116.81884199999999</v>
      </c>
      <c r="I249" s="4" t="s">
        <v>54</v>
      </c>
      <c r="J249" s="36">
        <v>60</v>
      </c>
      <c r="K249" s="4" t="s">
        <v>138</v>
      </c>
      <c r="L249" s="4">
        <v>1.2</v>
      </c>
      <c r="M249" s="37">
        <v>160</v>
      </c>
      <c r="N249" s="38">
        <v>393</v>
      </c>
      <c r="U249" s="40"/>
      <c r="Y249" s="4">
        <v>413</v>
      </c>
      <c r="AA249" s="4">
        <v>287</v>
      </c>
      <c r="AB249" s="4">
        <v>648</v>
      </c>
      <c r="AC249" s="36">
        <v>7.16</v>
      </c>
      <c r="AD249" s="35">
        <v>23.4</v>
      </c>
      <c r="AE249" s="4">
        <v>1212</v>
      </c>
      <c r="AF249" s="4">
        <v>608</v>
      </c>
      <c r="AK249" s="38">
        <v>11</v>
      </c>
      <c r="AR249" s="40"/>
      <c r="AV249" s="4">
        <v>368</v>
      </c>
      <c r="AX249" s="35">
        <v>13</v>
      </c>
      <c r="AY249" s="4">
        <v>72</v>
      </c>
      <c r="AZ249" s="36">
        <v>7.02</v>
      </c>
      <c r="BA249" s="35">
        <v>18.3</v>
      </c>
      <c r="BE249" s="42"/>
      <c r="BF249" s="43"/>
      <c r="BG249" s="32"/>
    </row>
    <row r="250" spans="1:59" ht="8.25">
      <c r="A250" s="33">
        <v>35606</v>
      </c>
      <c r="B250" s="44">
        <v>0.20833333333333334</v>
      </c>
      <c r="C250" s="4">
        <v>102</v>
      </c>
      <c r="D250" s="35">
        <v>4</v>
      </c>
      <c r="E250" s="35">
        <v>1.8</v>
      </c>
      <c r="F250" s="35">
        <v>5.2</v>
      </c>
      <c r="G250" s="4" t="s">
        <v>53</v>
      </c>
      <c r="H250" s="36">
        <f t="shared" si="4"/>
        <v>116.81884199999999</v>
      </c>
      <c r="I250" s="4" t="s">
        <v>54</v>
      </c>
      <c r="J250" s="36">
        <v>60</v>
      </c>
      <c r="K250" s="4" t="s">
        <v>138</v>
      </c>
      <c r="L250" s="4">
        <v>1.2</v>
      </c>
      <c r="M250" s="37">
        <v>160</v>
      </c>
      <c r="N250" s="38">
        <v>613</v>
      </c>
      <c r="U250" s="40"/>
      <c r="Y250" s="4">
        <v>471</v>
      </c>
      <c r="AA250" s="4">
        <v>378</v>
      </c>
      <c r="AB250" s="4">
        <v>966</v>
      </c>
      <c r="AC250" s="36">
        <v>7.11</v>
      </c>
      <c r="AD250" s="35">
        <v>23.1</v>
      </c>
      <c r="AE250" s="4">
        <v>953</v>
      </c>
      <c r="AF250" s="4">
        <v>478</v>
      </c>
      <c r="AK250" s="38">
        <v>11</v>
      </c>
      <c r="AR250" s="40"/>
      <c r="AV250" s="4">
        <v>132</v>
      </c>
      <c r="AX250" s="35">
        <v>29</v>
      </c>
      <c r="AY250" s="4">
        <v>61</v>
      </c>
      <c r="AZ250" s="36">
        <v>6.97</v>
      </c>
      <c r="BA250" s="35">
        <v>18.1</v>
      </c>
      <c r="BE250" s="42"/>
      <c r="BF250" s="43"/>
      <c r="BG250" s="32"/>
    </row>
    <row r="251" spans="1:59" ht="8.25">
      <c r="A251" s="33">
        <v>35606</v>
      </c>
      <c r="B251" s="44">
        <v>0.375</v>
      </c>
      <c r="C251" s="4">
        <v>115</v>
      </c>
      <c r="D251" s="35">
        <v>3.5</v>
      </c>
      <c r="E251" s="35">
        <v>1.8</v>
      </c>
      <c r="F251" s="35">
        <v>5.2</v>
      </c>
      <c r="G251" s="4" t="s">
        <v>53</v>
      </c>
      <c r="H251" s="36">
        <f t="shared" si="4"/>
        <v>116.81884199999999</v>
      </c>
      <c r="I251" s="4" t="s">
        <v>54</v>
      </c>
      <c r="J251" s="36">
        <v>60</v>
      </c>
      <c r="K251" s="4" t="s">
        <v>138</v>
      </c>
      <c r="L251" s="4">
        <v>1.2</v>
      </c>
      <c r="M251" s="37">
        <v>160</v>
      </c>
      <c r="N251" s="38">
        <v>260</v>
      </c>
      <c r="U251" s="40"/>
      <c r="Y251" s="4" t="s">
        <v>96</v>
      </c>
      <c r="AA251" s="4">
        <v>172</v>
      </c>
      <c r="AB251" s="4">
        <v>309</v>
      </c>
      <c r="AC251" s="36">
        <v>7.15</v>
      </c>
      <c r="AD251" s="35">
        <v>21.7</v>
      </c>
      <c r="AE251" s="4">
        <v>1033</v>
      </c>
      <c r="AF251" s="4">
        <v>513</v>
      </c>
      <c r="AK251" s="38">
        <v>20</v>
      </c>
      <c r="AR251" s="40"/>
      <c r="AX251" s="35">
        <v>51</v>
      </c>
      <c r="AY251" s="4">
        <v>22</v>
      </c>
      <c r="AZ251" s="36">
        <v>6.93</v>
      </c>
      <c r="BA251" s="35">
        <v>17.9</v>
      </c>
      <c r="BE251" s="42"/>
      <c r="BF251" s="43"/>
      <c r="BG251" s="32"/>
    </row>
    <row r="252" spans="1:59" ht="8.25">
      <c r="A252" s="33">
        <v>35606</v>
      </c>
      <c r="B252" s="44">
        <v>0.5416666666666666</v>
      </c>
      <c r="C252" s="4">
        <v>115</v>
      </c>
      <c r="D252" s="35">
        <v>3.5</v>
      </c>
      <c r="E252" s="35">
        <v>1.8</v>
      </c>
      <c r="F252" s="35">
        <v>5.2</v>
      </c>
      <c r="G252" s="4" t="s">
        <v>53</v>
      </c>
      <c r="H252" s="36">
        <f t="shared" si="4"/>
        <v>116.81884199999999</v>
      </c>
      <c r="I252" s="4" t="s">
        <v>54</v>
      </c>
      <c r="J252" s="36">
        <v>60</v>
      </c>
      <c r="K252" s="4" t="s">
        <v>138</v>
      </c>
      <c r="L252" s="4">
        <v>1.2</v>
      </c>
      <c r="M252" s="37">
        <v>160</v>
      </c>
      <c r="N252" s="38">
        <v>192</v>
      </c>
      <c r="O252" s="4">
        <v>76.3</v>
      </c>
      <c r="P252" s="4">
        <v>83.3</v>
      </c>
      <c r="U252" s="40"/>
      <c r="Y252" s="4" t="s">
        <v>96</v>
      </c>
      <c r="AA252" s="4">
        <v>185</v>
      </c>
      <c r="AB252" s="4">
        <v>771</v>
      </c>
      <c r="AC252" s="36">
        <v>7.16</v>
      </c>
      <c r="AD252" s="35">
        <v>22.7</v>
      </c>
      <c r="AE252" s="4">
        <v>1225</v>
      </c>
      <c r="AF252" s="4">
        <v>616</v>
      </c>
      <c r="AK252" s="38">
        <v>18</v>
      </c>
      <c r="AL252" s="4">
        <v>15</v>
      </c>
      <c r="AM252" s="4">
        <v>3</v>
      </c>
      <c r="AR252" s="40"/>
      <c r="AX252" s="35">
        <v>7</v>
      </c>
      <c r="AY252" s="4">
        <v>92</v>
      </c>
      <c r="AZ252" s="36">
        <v>7.37</v>
      </c>
      <c r="BA252" s="35">
        <v>22.3</v>
      </c>
      <c r="BE252" s="42"/>
      <c r="BF252" s="43"/>
      <c r="BG252" s="32"/>
    </row>
    <row r="253" spans="1:59" ht="8.25">
      <c r="A253" s="33">
        <v>35606</v>
      </c>
      <c r="B253" s="44">
        <v>0.7083333333333334</v>
      </c>
      <c r="C253" s="4">
        <v>115</v>
      </c>
      <c r="D253" s="35">
        <v>3.5</v>
      </c>
      <c r="E253" s="35">
        <v>1.8</v>
      </c>
      <c r="F253" s="35">
        <v>5.2</v>
      </c>
      <c r="G253" s="4" t="s">
        <v>53</v>
      </c>
      <c r="H253" s="36">
        <f t="shared" si="4"/>
        <v>116.81884199999999</v>
      </c>
      <c r="I253" s="4" t="s">
        <v>54</v>
      </c>
      <c r="J253" s="36">
        <v>60</v>
      </c>
      <c r="K253" s="4" t="s">
        <v>138</v>
      </c>
      <c r="L253" s="4">
        <v>1.2</v>
      </c>
      <c r="M253" s="37">
        <v>160</v>
      </c>
      <c r="N253" s="38">
        <v>320</v>
      </c>
      <c r="O253" s="4">
        <v>143.3</v>
      </c>
      <c r="P253" s="4">
        <v>123.3</v>
      </c>
      <c r="U253" s="40"/>
      <c r="Y253" s="4" t="s">
        <v>96</v>
      </c>
      <c r="AA253" s="4">
        <v>269</v>
      </c>
      <c r="AB253" s="4">
        <v>750</v>
      </c>
      <c r="AC253" s="36">
        <v>7.21</v>
      </c>
      <c r="AD253" s="35">
        <v>20.9</v>
      </c>
      <c r="AE253" s="4">
        <v>1093</v>
      </c>
      <c r="AF253" s="4">
        <v>539</v>
      </c>
      <c r="AK253" s="38">
        <v>19</v>
      </c>
      <c r="AL253" s="4">
        <v>17</v>
      </c>
      <c r="AM253" s="4">
        <v>2</v>
      </c>
      <c r="AR253" s="40"/>
      <c r="AX253" s="35">
        <v>17</v>
      </c>
      <c r="AY253" s="4">
        <v>80</v>
      </c>
      <c r="AZ253" s="36">
        <v>7.35</v>
      </c>
      <c r="BA253" s="35">
        <v>20.5</v>
      </c>
      <c r="BE253" s="42"/>
      <c r="BF253" s="43"/>
      <c r="BG253" s="32"/>
    </row>
    <row r="254" spans="1:59" ht="8.25">
      <c r="A254" s="33">
        <v>35606</v>
      </c>
      <c r="B254" s="44">
        <v>0.875</v>
      </c>
      <c r="C254" s="4">
        <v>115</v>
      </c>
      <c r="D254" s="35">
        <v>3.5</v>
      </c>
      <c r="E254" s="35">
        <v>1.8</v>
      </c>
      <c r="F254" s="35">
        <v>5.2</v>
      </c>
      <c r="G254" s="4" t="s">
        <v>53</v>
      </c>
      <c r="H254" s="36">
        <f t="shared" si="4"/>
        <v>116.81884199999999</v>
      </c>
      <c r="I254" s="4" t="s">
        <v>54</v>
      </c>
      <c r="J254" s="36">
        <v>60</v>
      </c>
      <c r="K254" s="4" t="s">
        <v>138</v>
      </c>
      <c r="L254" s="4">
        <v>1.2</v>
      </c>
      <c r="M254" s="37">
        <v>160</v>
      </c>
      <c r="N254" s="38">
        <v>348</v>
      </c>
      <c r="U254" s="40"/>
      <c r="Y254" s="4" t="s">
        <v>96</v>
      </c>
      <c r="AA254" s="4">
        <v>61</v>
      </c>
      <c r="AB254" s="4">
        <v>1014</v>
      </c>
      <c r="AC254" s="36">
        <v>7.36</v>
      </c>
      <c r="AD254" s="35">
        <v>18.6</v>
      </c>
      <c r="AE254" s="4">
        <v>1155</v>
      </c>
      <c r="AF254" s="4">
        <v>575</v>
      </c>
      <c r="AK254" s="38">
        <v>16</v>
      </c>
      <c r="AR254" s="40"/>
      <c r="AX254" s="35">
        <v>10</v>
      </c>
      <c r="AY254" s="4">
        <v>31</v>
      </c>
      <c r="AZ254" s="36">
        <v>7.31</v>
      </c>
      <c r="BA254" s="35">
        <v>19</v>
      </c>
      <c r="BE254" s="42"/>
      <c r="BF254" s="43"/>
      <c r="BG254" s="32"/>
    </row>
    <row r="255" spans="1:59" ht="8.25">
      <c r="A255" s="33">
        <v>35607</v>
      </c>
      <c r="B255" s="44">
        <v>0.041666666666666664</v>
      </c>
      <c r="C255" s="4">
        <v>115</v>
      </c>
      <c r="D255" s="35">
        <v>3.5</v>
      </c>
      <c r="E255" s="35">
        <v>1.8</v>
      </c>
      <c r="F255" s="35">
        <v>5.2</v>
      </c>
      <c r="G255" s="4" t="s">
        <v>53</v>
      </c>
      <c r="H255" s="36">
        <f t="shared" si="4"/>
        <v>116.81884199999999</v>
      </c>
      <c r="I255" s="4" t="s">
        <v>54</v>
      </c>
      <c r="J255" s="36">
        <v>60</v>
      </c>
      <c r="K255" s="4" t="s">
        <v>138</v>
      </c>
      <c r="L255" s="4">
        <v>1.2</v>
      </c>
      <c r="M255" s="37">
        <v>160</v>
      </c>
      <c r="N255" s="38">
        <v>404</v>
      </c>
      <c r="U255" s="40"/>
      <c r="Y255" s="4" t="s">
        <v>96</v>
      </c>
      <c r="AA255" s="4">
        <v>303</v>
      </c>
      <c r="AB255" s="4">
        <v>688</v>
      </c>
      <c r="AC255" s="36">
        <v>7.33</v>
      </c>
      <c r="AD255" s="35">
        <v>18.8</v>
      </c>
      <c r="AE255" s="4">
        <v>1001</v>
      </c>
      <c r="AF255" s="4">
        <v>508</v>
      </c>
      <c r="AK255" s="38">
        <v>17</v>
      </c>
      <c r="AR255" s="40"/>
      <c r="AX255" s="35">
        <v>8</v>
      </c>
      <c r="AY255" s="4">
        <v>12</v>
      </c>
      <c r="AZ255" s="36">
        <v>7.16</v>
      </c>
      <c r="BA255" s="35">
        <v>18.7</v>
      </c>
      <c r="BE255" s="42"/>
      <c r="BF255" s="43"/>
      <c r="BG255" s="32"/>
    </row>
    <row r="256" spans="1:59" ht="8.25">
      <c r="A256" s="33">
        <v>35607</v>
      </c>
      <c r="B256" s="44">
        <v>0.20833333333333334</v>
      </c>
      <c r="C256" s="4">
        <v>115</v>
      </c>
      <c r="D256" s="35">
        <v>3.5</v>
      </c>
      <c r="E256" s="35">
        <v>1.8</v>
      </c>
      <c r="F256" s="35">
        <v>5.2</v>
      </c>
      <c r="G256" s="4" t="s">
        <v>53</v>
      </c>
      <c r="H256" s="36">
        <f t="shared" si="4"/>
        <v>116.81884199999999</v>
      </c>
      <c r="I256" s="4" t="s">
        <v>54</v>
      </c>
      <c r="J256" s="36">
        <v>60</v>
      </c>
      <c r="K256" s="4" t="s">
        <v>138</v>
      </c>
      <c r="L256" s="4">
        <v>1.2</v>
      </c>
      <c r="M256" s="37">
        <v>160</v>
      </c>
      <c r="N256" s="38">
        <v>220</v>
      </c>
      <c r="U256" s="40"/>
      <c r="Y256" s="4" t="s">
        <v>96</v>
      </c>
      <c r="AA256" s="4">
        <v>238</v>
      </c>
      <c r="AB256" s="4">
        <v>750</v>
      </c>
      <c r="AC256" s="36">
        <v>7.36</v>
      </c>
      <c r="AD256" s="35">
        <v>18.6</v>
      </c>
      <c r="AE256" s="4">
        <v>1098</v>
      </c>
      <c r="AF256" s="4">
        <v>544</v>
      </c>
      <c r="AK256" s="38">
        <v>7</v>
      </c>
      <c r="AR256" s="40"/>
      <c r="AX256" s="35">
        <v>8</v>
      </c>
      <c r="AY256" s="4">
        <v>48</v>
      </c>
      <c r="AZ256" s="36">
        <v>7.11</v>
      </c>
      <c r="BA256" s="35">
        <v>19.5</v>
      </c>
      <c r="BE256" s="42"/>
      <c r="BF256" s="43"/>
      <c r="BG256" s="32"/>
    </row>
    <row r="257" spans="1:59" ht="8.25">
      <c r="A257" s="33">
        <v>35607</v>
      </c>
      <c r="B257" s="44">
        <v>0.375</v>
      </c>
      <c r="C257" s="4">
        <v>127</v>
      </c>
      <c r="D257" s="35">
        <v>3</v>
      </c>
      <c r="E257" s="35">
        <v>1.8</v>
      </c>
      <c r="F257" s="35">
        <v>5.2</v>
      </c>
      <c r="G257" s="4" t="s">
        <v>53</v>
      </c>
      <c r="H257" s="36">
        <f t="shared" si="4"/>
        <v>116.81884199999999</v>
      </c>
      <c r="I257" s="4" t="s">
        <v>54</v>
      </c>
      <c r="J257" s="36">
        <v>60</v>
      </c>
      <c r="K257" s="4" t="s">
        <v>138</v>
      </c>
      <c r="L257" s="4">
        <v>1.2</v>
      </c>
      <c r="M257" s="37">
        <v>200</v>
      </c>
      <c r="N257" s="38">
        <v>528</v>
      </c>
      <c r="U257" s="40"/>
      <c r="Y257" s="4" t="s">
        <v>96</v>
      </c>
      <c r="AA257" s="4">
        <v>368</v>
      </c>
      <c r="AB257" s="4">
        <v>1092</v>
      </c>
      <c r="AC257" s="36">
        <v>7.27</v>
      </c>
      <c r="AD257" s="35">
        <v>18.7</v>
      </c>
      <c r="AE257" s="4">
        <v>521</v>
      </c>
      <c r="AF257" s="4">
        <v>265</v>
      </c>
      <c r="AK257" s="38">
        <v>2</v>
      </c>
      <c r="AR257" s="40"/>
      <c r="AX257" s="35">
        <v>25</v>
      </c>
      <c r="AY257" s="4">
        <v>64</v>
      </c>
      <c r="AZ257" s="36">
        <v>7.16</v>
      </c>
      <c r="BA257" s="35">
        <v>18.9</v>
      </c>
      <c r="BE257" s="42"/>
      <c r="BF257" s="43"/>
      <c r="BG257" s="32"/>
    </row>
    <row r="258" spans="1:59" ht="8.25">
      <c r="A258" s="33">
        <v>35607</v>
      </c>
      <c r="B258" s="44">
        <v>0.5416666666666666</v>
      </c>
      <c r="C258" s="4">
        <v>127</v>
      </c>
      <c r="D258" s="35">
        <v>3</v>
      </c>
      <c r="E258" s="35">
        <v>1.8</v>
      </c>
      <c r="F258" s="35">
        <v>5.2</v>
      </c>
      <c r="G258" s="4" t="s">
        <v>53</v>
      </c>
      <c r="H258" s="36">
        <f t="shared" si="4"/>
        <v>116.81884199999999</v>
      </c>
      <c r="I258" s="4" t="s">
        <v>54</v>
      </c>
      <c r="J258" s="36">
        <v>60</v>
      </c>
      <c r="K258" s="4" t="s">
        <v>138</v>
      </c>
      <c r="L258" s="4">
        <v>1.2</v>
      </c>
      <c r="M258" s="37">
        <v>200</v>
      </c>
      <c r="N258" s="38">
        <v>439</v>
      </c>
      <c r="U258" s="40"/>
      <c r="Y258" s="4" t="s">
        <v>96</v>
      </c>
      <c r="AA258" s="4">
        <v>273</v>
      </c>
      <c r="AB258" s="4">
        <v>1083</v>
      </c>
      <c r="AC258" s="36">
        <v>7.3</v>
      </c>
      <c r="AD258" s="35">
        <v>22.1</v>
      </c>
      <c r="AE258" s="4">
        <v>666</v>
      </c>
      <c r="AF258" s="4">
        <v>330</v>
      </c>
      <c r="AK258" s="38">
        <v>23</v>
      </c>
      <c r="AR258" s="40"/>
      <c r="AX258" s="35">
        <v>7</v>
      </c>
      <c r="AY258" s="4">
        <v>10</v>
      </c>
      <c r="AZ258" s="36">
        <v>7.2</v>
      </c>
      <c r="BA258" s="35">
        <v>20.1</v>
      </c>
      <c r="BE258" s="42"/>
      <c r="BF258" s="43"/>
      <c r="BG258" s="32"/>
    </row>
    <row r="259" spans="1:59" ht="8.25">
      <c r="A259" s="33">
        <v>35607</v>
      </c>
      <c r="B259" s="44">
        <v>0.7083333333333334</v>
      </c>
      <c r="C259" s="4">
        <v>127</v>
      </c>
      <c r="D259" s="35">
        <v>3</v>
      </c>
      <c r="E259" s="35">
        <v>1.8</v>
      </c>
      <c r="F259" s="35">
        <v>5.2</v>
      </c>
      <c r="G259" s="4" t="s">
        <v>53</v>
      </c>
      <c r="H259" s="36">
        <f t="shared" si="4"/>
        <v>116.81884199999999</v>
      </c>
      <c r="I259" s="4" t="s">
        <v>54</v>
      </c>
      <c r="J259" s="36">
        <v>60</v>
      </c>
      <c r="K259" s="4" t="s">
        <v>138</v>
      </c>
      <c r="L259" s="4">
        <v>1.2</v>
      </c>
      <c r="M259" s="37">
        <v>200</v>
      </c>
      <c r="N259" s="38">
        <v>350</v>
      </c>
      <c r="O259" s="4">
        <v>284</v>
      </c>
      <c r="P259" s="4">
        <v>66</v>
      </c>
      <c r="U259" s="40"/>
      <c r="Y259" s="4" t="s">
        <v>96</v>
      </c>
      <c r="AA259" s="4">
        <v>302</v>
      </c>
      <c r="AB259" s="4">
        <v>1101</v>
      </c>
      <c r="AC259" s="36">
        <v>7.23</v>
      </c>
      <c r="AD259" s="35">
        <v>21.8</v>
      </c>
      <c r="AE259" s="4">
        <v>1067</v>
      </c>
      <c r="AF259" s="4">
        <v>526</v>
      </c>
      <c r="AK259" s="38">
        <v>41</v>
      </c>
      <c r="AL259" s="4">
        <v>18</v>
      </c>
      <c r="AM259" s="4">
        <v>23</v>
      </c>
      <c r="AR259" s="40"/>
      <c r="AX259" s="35">
        <v>40</v>
      </c>
      <c r="AY259" s="4">
        <v>97</v>
      </c>
      <c r="AZ259" s="36">
        <v>7.23</v>
      </c>
      <c r="BA259" s="35">
        <v>22.5</v>
      </c>
      <c r="BE259" s="42"/>
      <c r="BF259" s="43"/>
      <c r="BG259" s="32"/>
    </row>
    <row r="260" spans="1:59" ht="8.25">
      <c r="A260" s="33">
        <v>35607</v>
      </c>
      <c r="B260" s="44">
        <v>0.875</v>
      </c>
      <c r="C260" s="4">
        <v>127</v>
      </c>
      <c r="D260" s="35">
        <v>3</v>
      </c>
      <c r="E260" s="35">
        <v>1.8</v>
      </c>
      <c r="F260" s="35">
        <v>5.2</v>
      </c>
      <c r="G260" s="4" t="s">
        <v>53</v>
      </c>
      <c r="H260" s="36">
        <f t="shared" si="4"/>
        <v>116.81884199999999</v>
      </c>
      <c r="I260" s="4" t="s">
        <v>54</v>
      </c>
      <c r="J260" s="36">
        <v>60</v>
      </c>
      <c r="K260" s="4" t="s">
        <v>138</v>
      </c>
      <c r="L260" s="4">
        <v>1.2</v>
      </c>
      <c r="M260" s="37">
        <v>200</v>
      </c>
      <c r="N260" s="38">
        <v>373</v>
      </c>
      <c r="O260" s="4">
        <v>147</v>
      </c>
      <c r="P260" s="4">
        <v>226</v>
      </c>
      <c r="U260" s="40"/>
      <c r="Y260" s="4" t="s">
        <v>96</v>
      </c>
      <c r="AA260" s="4">
        <v>289</v>
      </c>
      <c r="AB260" s="4">
        <v>1032</v>
      </c>
      <c r="AC260" s="36">
        <v>7.18</v>
      </c>
      <c r="AD260" s="35">
        <v>18.6</v>
      </c>
      <c r="AE260" s="4">
        <v>1090</v>
      </c>
      <c r="AF260" s="4">
        <v>547</v>
      </c>
      <c r="AK260" s="38">
        <v>42</v>
      </c>
      <c r="AL260" s="4">
        <v>31</v>
      </c>
      <c r="AM260" s="4">
        <v>11</v>
      </c>
      <c r="AR260" s="40"/>
      <c r="AX260" s="35">
        <v>20</v>
      </c>
      <c r="AY260" s="4">
        <v>91</v>
      </c>
      <c r="AZ260" s="36">
        <v>7.2</v>
      </c>
      <c r="BA260" s="35">
        <v>18</v>
      </c>
      <c r="BE260" s="42"/>
      <c r="BF260" s="43"/>
      <c r="BG260" s="32"/>
    </row>
    <row r="261" spans="1:59" ht="8.25">
      <c r="A261" s="33">
        <v>35608</v>
      </c>
      <c r="B261" s="44">
        <v>0.041666666666666664</v>
      </c>
      <c r="C261" s="4">
        <v>127</v>
      </c>
      <c r="D261" s="35">
        <v>3</v>
      </c>
      <c r="E261" s="35">
        <v>1.8</v>
      </c>
      <c r="F261" s="35">
        <v>5.2</v>
      </c>
      <c r="G261" s="4" t="s">
        <v>53</v>
      </c>
      <c r="H261" s="36">
        <f t="shared" si="4"/>
        <v>116.81884199999999</v>
      </c>
      <c r="I261" s="4" t="s">
        <v>54</v>
      </c>
      <c r="J261" s="36">
        <v>60</v>
      </c>
      <c r="K261" s="4" t="s">
        <v>138</v>
      </c>
      <c r="L261" s="4">
        <v>1.2</v>
      </c>
      <c r="M261" s="37">
        <v>200</v>
      </c>
      <c r="N261" s="38">
        <v>276</v>
      </c>
      <c r="O261" s="4">
        <v>153</v>
      </c>
      <c r="P261" s="4">
        <v>123</v>
      </c>
      <c r="U261" s="40"/>
      <c r="Y261" s="4" t="s">
        <v>96</v>
      </c>
      <c r="AA261" s="4">
        <v>257</v>
      </c>
      <c r="AB261" s="4">
        <v>960</v>
      </c>
      <c r="AC261" s="36">
        <v>7.14</v>
      </c>
      <c r="AD261" s="35">
        <v>19</v>
      </c>
      <c r="AE261" s="4">
        <v>1276</v>
      </c>
      <c r="AF261" s="4">
        <v>637</v>
      </c>
      <c r="AK261" s="38">
        <v>42</v>
      </c>
      <c r="AL261" s="4">
        <v>31</v>
      </c>
      <c r="AM261" s="4">
        <v>11</v>
      </c>
      <c r="AR261" s="40"/>
      <c r="AX261" s="35">
        <v>24</v>
      </c>
      <c r="AY261" s="4">
        <v>124</v>
      </c>
      <c r="AZ261" s="36">
        <v>7.18</v>
      </c>
      <c r="BA261" s="35">
        <v>18.4</v>
      </c>
      <c r="BE261" s="42"/>
      <c r="BF261" s="43"/>
      <c r="BG261" s="32"/>
    </row>
    <row r="262" spans="1:59" ht="8.25">
      <c r="A262" s="33">
        <v>35608</v>
      </c>
      <c r="B262" s="44">
        <v>0.20833333333333334</v>
      </c>
      <c r="C262" s="4">
        <v>127</v>
      </c>
      <c r="D262" s="35">
        <v>3</v>
      </c>
      <c r="E262" s="35">
        <v>1.8</v>
      </c>
      <c r="F262" s="35">
        <v>5.2</v>
      </c>
      <c r="G262" s="4" t="s">
        <v>53</v>
      </c>
      <c r="H262" s="36">
        <f t="shared" si="4"/>
        <v>116.81884199999999</v>
      </c>
      <c r="I262" s="4" t="s">
        <v>54</v>
      </c>
      <c r="J262" s="36">
        <v>60</v>
      </c>
      <c r="K262" s="4" t="s">
        <v>138</v>
      </c>
      <c r="L262" s="4">
        <v>1.2</v>
      </c>
      <c r="M262" s="37">
        <v>200</v>
      </c>
      <c r="N262" s="38">
        <v>546</v>
      </c>
      <c r="O262" s="4">
        <v>376</v>
      </c>
      <c r="P262" s="4">
        <v>170</v>
      </c>
      <c r="U262" s="40"/>
      <c r="Y262" s="4" t="s">
        <v>96</v>
      </c>
      <c r="AA262" s="4">
        <v>293</v>
      </c>
      <c r="AB262" s="4">
        <v>293</v>
      </c>
      <c r="AC262" s="36">
        <v>7.19</v>
      </c>
      <c r="AD262" s="35">
        <v>18.5</v>
      </c>
      <c r="AE262" s="4">
        <v>1054</v>
      </c>
      <c r="AF262" s="4">
        <v>526</v>
      </c>
      <c r="AK262" s="38">
        <v>33</v>
      </c>
      <c r="AL262" s="4">
        <v>25</v>
      </c>
      <c r="AM262" s="4">
        <v>8</v>
      </c>
      <c r="AR262" s="40"/>
      <c r="AX262" s="35">
        <v>23</v>
      </c>
      <c r="AY262" s="4">
        <v>124</v>
      </c>
      <c r="AZ262" s="36">
        <v>7.15</v>
      </c>
      <c r="BA262" s="35">
        <v>18.6</v>
      </c>
      <c r="BE262" s="42"/>
      <c r="BF262" s="43"/>
      <c r="BG262" s="32"/>
    </row>
    <row r="263" spans="1:59" ht="8.25">
      <c r="A263" s="33" t="s">
        <v>142</v>
      </c>
      <c r="B263" s="44" t="s">
        <v>143</v>
      </c>
      <c r="C263" s="4">
        <v>102</v>
      </c>
      <c r="D263" s="35">
        <v>4</v>
      </c>
      <c r="E263" s="35">
        <v>1.8</v>
      </c>
      <c r="F263" s="35">
        <v>5.2</v>
      </c>
      <c r="G263" s="4" t="s">
        <v>53</v>
      </c>
      <c r="H263" s="36">
        <f t="shared" si="4"/>
        <v>116.81884199999999</v>
      </c>
      <c r="I263" s="4" t="s">
        <v>54</v>
      </c>
      <c r="J263" s="36">
        <v>60</v>
      </c>
      <c r="K263" s="4" t="s">
        <v>138</v>
      </c>
      <c r="L263" s="4">
        <v>1.2</v>
      </c>
      <c r="M263" s="37">
        <v>160</v>
      </c>
      <c r="N263" s="59">
        <v>468</v>
      </c>
      <c r="Q263" s="4">
        <v>1065</v>
      </c>
      <c r="T263" s="39">
        <v>24</v>
      </c>
      <c r="U263" s="40"/>
      <c r="V263" s="36">
        <v>13.44</v>
      </c>
      <c r="W263" s="36">
        <v>6.6</v>
      </c>
      <c r="X263" s="36">
        <v>3.69</v>
      </c>
      <c r="Y263" s="4">
        <v>588</v>
      </c>
      <c r="AA263" s="4">
        <v>341</v>
      </c>
      <c r="AB263" s="4">
        <v>1119</v>
      </c>
      <c r="AC263" s="36">
        <v>7.09</v>
      </c>
      <c r="AD263" s="35">
        <v>18.2</v>
      </c>
      <c r="AE263" s="4">
        <v>1035</v>
      </c>
      <c r="AF263" s="4">
        <v>488</v>
      </c>
      <c r="AJ263" s="42">
        <v>2.1</v>
      </c>
      <c r="AK263" s="59">
        <v>28</v>
      </c>
      <c r="AN263" s="4">
        <v>640</v>
      </c>
      <c r="AQ263" s="112">
        <v>0.8</v>
      </c>
      <c r="AR263" s="40"/>
      <c r="AS263" s="36">
        <v>10.56</v>
      </c>
      <c r="AT263" s="36">
        <v>0.83</v>
      </c>
      <c r="AV263" s="4">
        <v>233</v>
      </c>
      <c r="AX263" s="35">
        <v>38</v>
      </c>
      <c r="AY263" s="4">
        <v>56</v>
      </c>
      <c r="AZ263" s="36">
        <v>7.03</v>
      </c>
      <c r="BA263" s="35">
        <v>17.8</v>
      </c>
      <c r="BE263" s="42">
        <v>1.8</v>
      </c>
      <c r="BF263" s="43"/>
      <c r="BG263" s="32"/>
    </row>
    <row r="264" spans="1:59" ht="8.25">
      <c r="A264" s="33" t="s">
        <v>144</v>
      </c>
      <c r="B264" s="44" t="s">
        <v>140</v>
      </c>
      <c r="C264" s="4">
        <v>115</v>
      </c>
      <c r="D264" s="35">
        <v>3.5</v>
      </c>
      <c r="E264" s="35">
        <v>1.8</v>
      </c>
      <c r="F264" s="35">
        <v>5.2</v>
      </c>
      <c r="G264" s="4" t="s">
        <v>53</v>
      </c>
      <c r="H264" s="36">
        <f t="shared" si="4"/>
        <v>116.81884199999999</v>
      </c>
      <c r="I264" s="4" t="s">
        <v>54</v>
      </c>
      <c r="J264" s="36">
        <v>60</v>
      </c>
      <c r="K264" s="4" t="s">
        <v>138</v>
      </c>
      <c r="L264" s="4">
        <v>1.2</v>
      </c>
      <c r="M264" s="37">
        <v>160</v>
      </c>
      <c r="N264" s="59">
        <v>236</v>
      </c>
      <c r="Q264" s="4">
        <v>995</v>
      </c>
      <c r="T264" s="39">
        <v>18</v>
      </c>
      <c r="U264" s="40"/>
      <c r="V264" s="36">
        <v>15.68</v>
      </c>
      <c r="W264" s="36">
        <v>5.64</v>
      </c>
      <c r="X264" s="36">
        <v>4.36</v>
      </c>
      <c r="AA264" s="4">
        <v>621</v>
      </c>
      <c r="AB264" s="4">
        <v>207</v>
      </c>
      <c r="AC264" s="36">
        <v>7.29</v>
      </c>
      <c r="AD264" s="35">
        <v>19.3</v>
      </c>
      <c r="AE264" s="4">
        <v>1071</v>
      </c>
      <c r="AF264" s="4">
        <v>532</v>
      </c>
      <c r="AJ264" s="42">
        <v>4</v>
      </c>
      <c r="AK264" s="59">
        <v>27</v>
      </c>
      <c r="AN264" s="4">
        <v>840</v>
      </c>
      <c r="AQ264" s="112">
        <v>0.6</v>
      </c>
      <c r="AR264" s="40"/>
      <c r="AS264" s="36">
        <v>10.64</v>
      </c>
      <c r="AT264" s="36">
        <v>0.4</v>
      </c>
      <c r="AX264" s="35">
        <v>6</v>
      </c>
      <c r="AY264" s="4">
        <v>51</v>
      </c>
      <c r="AZ264" s="36">
        <v>7.26</v>
      </c>
      <c r="BA264" s="35">
        <v>17</v>
      </c>
      <c r="BE264" s="42">
        <v>0</v>
      </c>
      <c r="BF264" s="43"/>
      <c r="BG264" s="32"/>
    </row>
    <row r="265" spans="1:59" ht="12" customHeight="1">
      <c r="A265" s="33" t="s">
        <v>145</v>
      </c>
      <c r="B265" s="44" t="s">
        <v>140</v>
      </c>
      <c r="C265" s="4">
        <v>127</v>
      </c>
      <c r="D265" s="35">
        <v>3</v>
      </c>
      <c r="E265" s="35">
        <v>1.8</v>
      </c>
      <c r="F265" s="35">
        <v>5.2</v>
      </c>
      <c r="G265" s="4" t="s">
        <v>53</v>
      </c>
      <c r="H265" s="36">
        <f t="shared" si="4"/>
        <v>116.81884199999999</v>
      </c>
      <c r="I265" s="4" t="s">
        <v>54</v>
      </c>
      <c r="J265" s="36">
        <v>60</v>
      </c>
      <c r="K265" s="4" t="s">
        <v>138</v>
      </c>
      <c r="L265" s="4">
        <v>1.2</v>
      </c>
      <c r="M265" s="37">
        <v>200</v>
      </c>
      <c r="N265" s="59">
        <v>470</v>
      </c>
      <c r="O265" s="4">
        <v>196</v>
      </c>
      <c r="P265" s="4">
        <v>273</v>
      </c>
      <c r="Q265" s="4">
        <v>639.5</v>
      </c>
      <c r="R265" s="4">
        <v>3200</v>
      </c>
      <c r="S265" s="4">
        <v>3195</v>
      </c>
      <c r="T265" s="39">
        <v>46</v>
      </c>
      <c r="V265" s="36">
        <v>16.24</v>
      </c>
      <c r="W265" s="36">
        <v>5.69</v>
      </c>
      <c r="X265" s="36">
        <v>3.62</v>
      </c>
      <c r="AA265" s="4">
        <v>125</v>
      </c>
      <c r="AB265" s="4">
        <v>1248</v>
      </c>
      <c r="AC265" s="36">
        <v>7.11</v>
      </c>
      <c r="AD265" s="35">
        <v>15.7</v>
      </c>
      <c r="AE265" s="4">
        <v>918</v>
      </c>
      <c r="AF265" s="4">
        <v>460</v>
      </c>
      <c r="AJ265" s="42">
        <v>10</v>
      </c>
      <c r="AK265" s="59">
        <v>32</v>
      </c>
      <c r="AL265" s="4">
        <v>23.5</v>
      </c>
      <c r="AM265" s="4">
        <v>8.5</v>
      </c>
      <c r="AN265" s="4">
        <v>465</v>
      </c>
      <c r="AO265" s="4">
        <v>395</v>
      </c>
      <c r="AP265" s="4">
        <v>170</v>
      </c>
      <c r="AQ265" s="112">
        <v>0.8</v>
      </c>
      <c r="AS265" s="36">
        <v>10.64</v>
      </c>
      <c r="AT265" s="36">
        <v>1.6</v>
      </c>
      <c r="AX265" s="35">
        <v>40</v>
      </c>
      <c r="AY265" s="4">
        <v>149</v>
      </c>
      <c r="AZ265" s="36">
        <v>7.18</v>
      </c>
      <c r="BA265" s="35">
        <v>17.2</v>
      </c>
      <c r="BE265" s="42">
        <v>1.6</v>
      </c>
      <c r="BF265" s="43"/>
      <c r="BG265" s="32"/>
    </row>
    <row r="266" spans="1:59" ht="8.25">
      <c r="A266" s="33">
        <v>35613</v>
      </c>
      <c r="B266" s="44">
        <v>0.5416666666666666</v>
      </c>
      <c r="C266" s="4">
        <v>121</v>
      </c>
      <c r="D266" s="35">
        <v>3.5</v>
      </c>
      <c r="E266" s="35">
        <v>1.8</v>
      </c>
      <c r="F266" s="35">
        <v>5.2</v>
      </c>
      <c r="G266" s="4" t="s">
        <v>53</v>
      </c>
      <c r="H266" s="36">
        <f t="shared" si="4"/>
        <v>116.81884199999999</v>
      </c>
      <c r="I266" s="4" t="s">
        <v>54</v>
      </c>
      <c r="J266" s="36">
        <v>60</v>
      </c>
      <c r="K266" s="4" t="s">
        <v>138</v>
      </c>
      <c r="L266" s="4">
        <v>0.8</v>
      </c>
      <c r="M266" s="37">
        <v>160</v>
      </c>
      <c r="N266" s="38">
        <v>328</v>
      </c>
      <c r="O266" s="4">
        <v>120</v>
      </c>
      <c r="P266" s="4">
        <v>208</v>
      </c>
      <c r="U266" s="4" t="s">
        <v>146</v>
      </c>
      <c r="Y266" s="4">
        <v>498</v>
      </c>
      <c r="Z266" s="4">
        <v>286</v>
      </c>
      <c r="AA266" s="4">
        <v>434</v>
      </c>
      <c r="AB266" s="4">
        <v>1012</v>
      </c>
      <c r="AC266" s="36">
        <v>7.31</v>
      </c>
      <c r="AD266" s="35">
        <v>20.9</v>
      </c>
      <c r="AE266" s="4">
        <v>1182</v>
      </c>
      <c r="AF266" s="4">
        <v>625</v>
      </c>
      <c r="AK266" s="38">
        <v>12</v>
      </c>
      <c r="AL266" s="4">
        <v>11</v>
      </c>
      <c r="AM266" s="4">
        <v>1</v>
      </c>
      <c r="AR266" s="4" t="s">
        <v>147</v>
      </c>
      <c r="AV266" s="4">
        <v>186</v>
      </c>
      <c r="AW266" s="4">
        <v>163</v>
      </c>
      <c r="AX266" s="35">
        <v>7</v>
      </c>
      <c r="AY266" s="4">
        <v>79</v>
      </c>
      <c r="AZ266" s="36">
        <v>7.23</v>
      </c>
      <c r="BA266" s="35">
        <v>21.2</v>
      </c>
      <c r="BE266" s="42"/>
      <c r="BF266" s="43"/>
      <c r="BG266" s="32"/>
    </row>
    <row r="267" spans="1:59" ht="8.25">
      <c r="A267" s="33">
        <v>35613</v>
      </c>
      <c r="B267" s="44">
        <v>0.7083333333333334</v>
      </c>
      <c r="C267" s="4">
        <v>121</v>
      </c>
      <c r="D267" s="35">
        <v>3.5</v>
      </c>
      <c r="E267" s="35">
        <v>1.8</v>
      </c>
      <c r="F267" s="35">
        <v>5.2</v>
      </c>
      <c r="G267" s="4" t="s">
        <v>53</v>
      </c>
      <c r="H267" s="36">
        <f t="shared" si="4"/>
        <v>116.81884199999999</v>
      </c>
      <c r="I267" s="4" t="s">
        <v>54</v>
      </c>
      <c r="J267" s="36">
        <v>60</v>
      </c>
      <c r="K267" s="4" t="s">
        <v>138</v>
      </c>
      <c r="L267" s="4">
        <v>0.8</v>
      </c>
      <c r="M267" s="37">
        <v>160</v>
      </c>
      <c r="N267" s="38">
        <v>1468</v>
      </c>
      <c r="O267" s="4">
        <v>684</v>
      </c>
      <c r="P267" s="4">
        <v>784</v>
      </c>
      <c r="Y267" s="4">
        <v>486</v>
      </c>
      <c r="Z267" s="4">
        <v>187</v>
      </c>
      <c r="AA267" s="4">
        <v>1984</v>
      </c>
      <c r="AB267" s="4">
        <v>4716</v>
      </c>
      <c r="AC267" s="36">
        <v>7.25</v>
      </c>
      <c r="AD267" s="35">
        <v>22.4</v>
      </c>
      <c r="AE267" s="4">
        <v>1121</v>
      </c>
      <c r="AF267" s="4">
        <v>560</v>
      </c>
      <c r="AK267" s="38">
        <v>28</v>
      </c>
      <c r="AL267" s="4">
        <v>14</v>
      </c>
      <c r="AM267" s="4">
        <v>14</v>
      </c>
      <c r="AV267" s="4">
        <v>170</v>
      </c>
      <c r="AW267" s="4">
        <v>169</v>
      </c>
      <c r="AX267" s="35">
        <v>21</v>
      </c>
      <c r="AY267" s="4">
        <v>91</v>
      </c>
      <c r="AZ267" s="36">
        <v>7.22</v>
      </c>
      <c r="BA267" s="35">
        <v>22.8</v>
      </c>
      <c r="BE267" s="42"/>
      <c r="BF267" s="43"/>
      <c r="BG267" s="32"/>
    </row>
    <row r="268" spans="1:59" ht="8.25">
      <c r="A268" s="33">
        <v>35613</v>
      </c>
      <c r="B268" s="44">
        <v>0.875</v>
      </c>
      <c r="C268" s="4">
        <v>121</v>
      </c>
      <c r="D268" s="35">
        <v>3.5</v>
      </c>
      <c r="E268" s="35">
        <v>1.8</v>
      </c>
      <c r="F268" s="35">
        <v>5.2</v>
      </c>
      <c r="G268" s="4" t="s">
        <v>53</v>
      </c>
      <c r="H268" s="36">
        <f t="shared" si="4"/>
        <v>116.81884199999999</v>
      </c>
      <c r="I268" s="4" t="s">
        <v>54</v>
      </c>
      <c r="J268" s="36">
        <v>60</v>
      </c>
      <c r="K268" s="4" t="s">
        <v>138</v>
      </c>
      <c r="L268" s="4">
        <v>0.8</v>
      </c>
      <c r="M268" s="37">
        <v>160</v>
      </c>
      <c r="N268" s="38">
        <v>356</v>
      </c>
      <c r="O268" s="4">
        <v>176</v>
      </c>
      <c r="P268" s="4">
        <v>180</v>
      </c>
      <c r="Y268" s="4">
        <v>586</v>
      </c>
      <c r="Z268" s="4">
        <v>272</v>
      </c>
      <c r="AA268" s="4">
        <v>462</v>
      </c>
      <c r="AB268" s="4">
        <v>1200</v>
      </c>
      <c r="AC268" s="36">
        <v>7.28</v>
      </c>
      <c r="AD268" s="35">
        <v>20.8</v>
      </c>
      <c r="AE268" s="4">
        <v>1337</v>
      </c>
      <c r="AF268" s="4">
        <v>671</v>
      </c>
      <c r="AK268" s="38">
        <v>18</v>
      </c>
      <c r="AL268" s="4">
        <v>10</v>
      </c>
      <c r="AM268" s="4">
        <v>8</v>
      </c>
      <c r="AV268" s="4">
        <v>218</v>
      </c>
      <c r="AW268" s="4">
        <v>199</v>
      </c>
      <c r="AX268" s="35">
        <v>23</v>
      </c>
      <c r="AY268" s="4">
        <v>131</v>
      </c>
      <c r="AZ268" s="36">
        <v>7.17</v>
      </c>
      <c r="BA268" s="35">
        <v>19.1</v>
      </c>
      <c r="BE268" s="42"/>
      <c r="BF268" s="43"/>
      <c r="BG268" s="32"/>
    </row>
    <row r="269" spans="1:59" ht="8.25">
      <c r="A269" s="33">
        <v>35614</v>
      </c>
      <c r="B269" s="44">
        <v>0.041666666666666664</v>
      </c>
      <c r="C269" s="4">
        <v>121</v>
      </c>
      <c r="D269" s="35">
        <v>3.5</v>
      </c>
      <c r="E269" s="35">
        <v>1.8</v>
      </c>
      <c r="F269" s="35">
        <v>5.2</v>
      </c>
      <c r="G269" s="4" t="s">
        <v>53</v>
      </c>
      <c r="H269" s="36">
        <f t="shared" si="4"/>
        <v>116.81884199999999</v>
      </c>
      <c r="I269" s="4" t="s">
        <v>54</v>
      </c>
      <c r="J269" s="36">
        <v>60</v>
      </c>
      <c r="K269" s="4" t="s">
        <v>138</v>
      </c>
      <c r="L269" s="4">
        <v>0.8</v>
      </c>
      <c r="M269" s="37">
        <v>160</v>
      </c>
      <c r="N269" s="38">
        <v>420</v>
      </c>
      <c r="O269" s="4">
        <v>180</v>
      </c>
      <c r="P269" s="4">
        <v>240</v>
      </c>
      <c r="Y269" s="4">
        <v>466</v>
      </c>
      <c r="Z269" s="4">
        <v>258</v>
      </c>
      <c r="AA269" s="4">
        <v>330</v>
      </c>
      <c r="AB269" s="4">
        <v>690</v>
      </c>
      <c r="AC269" s="36">
        <v>7.2</v>
      </c>
      <c r="AD269" s="35">
        <v>20.3</v>
      </c>
      <c r="AE269" s="4">
        <v>1430</v>
      </c>
      <c r="AF269" s="4">
        <v>725</v>
      </c>
      <c r="AK269" s="38">
        <v>20</v>
      </c>
      <c r="AL269" s="4">
        <v>16</v>
      </c>
      <c r="AM269" s="4">
        <v>4</v>
      </c>
      <c r="AV269" s="4">
        <v>232</v>
      </c>
      <c r="AW269" s="4">
        <v>200</v>
      </c>
      <c r="AX269" s="35">
        <v>22</v>
      </c>
      <c r="AY269" s="4">
        <v>113</v>
      </c>
      <c r="AZ269" s="36">
        <v>7.18</v>
      </c>
      <c r="BA269" s="35">
        <v>18.7</v>
      </c>
      <c r="BE269" s="42"/>
      <c r="BF269" s="43"/>
      <c r="BG269" s="32"/>
    </row>
    <row r="270" spans="1:59" ht="8.25">
      <c r="A270" s="33">
        <v>35614</v>
      </c>
      <c r="B270" s="44">
        <v>0.20833333333333334</v>
      </c>
      <c r="C270" s="4">
        <v>121</v>
      </c>
      <c r="D270" s="35">
        <v>3.5</v>
      </c>
      <c r="E270" s="35">
        <v>1.8</v>
      </c>
      <c r="F270" s="35">
        <v>5.2</v>
      </c>
      <c r="G270" s="4" t="s">
        <v>53</v>
      </c>
      <c r="H270" s="36">
        <f t="shared" si="4"/>
        <v>116.81884199999999</v>
      </c>
      <c r="I270" s="4" t="s">
        <v>54</v>
      </c>
      <c r="J270" s="36">
        <v>60</v>
      </c>
      <c r="K270" s="4" t="s">
        <v>138</v>
      </c>
      <c r="L270" s="4">
        <v>0.8</v>
      </c>
      <c r="M270" s="37">
        <v>160</v>
      </c>
      <c r="N270" s="38">
        <v>336</v>
      </c>
      <c r="O270" s="4">
        <v>172</v>
      </c>
      <c r="P270" s="4">
        <v>164</v>
      </c>
      <c r="Y270" s="4">
        <v>464</v>
      </c>
      <c r="Z270" s="4">
        <v>213</v>
      </c>
      <c r="AA270" s="4">
        <v>280</v>
      </c>
      <c r="AB270" s="4">
        <v>1200</v>
      </c>
      <c r="AC270" s="36">
        <v>7.21</v>
      </c>
      <c r="AD270" s="35">
        <v>19.9</v>
      </c>
      <c r="AE270" s="4">
        <v>1161</v>
      </c>
      <c r="AF270" s="4">
        <v>559</v>
      </c>
      <c r="AK270" s="38">
        <v>18</v>
      </c>
      <c r="AL270" s="4">
        <v>17</v>
      </c>
      <c r="AM270" s="4">
        <v>1</v>
      </c>
      <c r="AV270" s="4">
        <v>106</v>
      </c>
      <c r="AW270" s="4">
        <v>125</v>
      </c>
      <c r="AX270" s="35">
        <v>21</v>
      </c>
      <c r="AY270" s="4">
        <v>111</v>
      </c>
      <c r="AZ270" s="36">
        <v>7.17</v>
      </c>
      <c r="BA270" s="35">
        <v>18.7</v>
      </c>
      <c r="BE270" s="42"/>
      <c r="BF270" s="43"/>
      <c r="BG270" s="32"/>
    </row>
    <row r="271" spans="1:59" ht="8.25">
      <c r="A271" s="33">
        <v>35614</v>
      </c>
      <c r="B271" s="44">
        <v>0.375</v>
      </c>
      <c r="C271" s="4">
        <v>121</v>
      </c>
      <c r="D271" s="35">
        <v>3.5</v>
      </c>
      <c r="E271" s="35">
        <v>1.8</v>
      </c>
      <c r="F271" s="35">
        <v>5.2</v>
      </c>
      <c r="G271" s="4" t="s">
        <v>53</v>
      </c>
      <c r="H271" s="36">
        <f t="shared" si="4"/>
        <v>116.81884199999999</v>
      </c>
      <c r="I271" s="4" t="s">
        <v>54</v>
      </c>
      <c r="J271" s="36">
        <v>60</v>
      </c>
      <c r="K271" s="4" t="s">
        <v>138</v>
      </c>
      <c r="L271" s="4">
        <v>0.8</v>
      </c>
      <c r="M271" s="37">
        <v>160</v>
      </c>
      <c r="N271" s="38">
        <v>220</v>
      </c>
      <c r="O271" s="4">
        <v>104</v>
      </c>
      <c r="P271" s="4">
        <v>116</v>
      </c>
      <c r="Y271" s="4">
        <v>296</v>
      </c>
      <c r="Z271" s="4">
        <v>280</v>
      </c>
      <c r="AA271" s="4">
        <v>234</v>
      </c>
      <c r="AB271" s="4">
        <v>1205</v>
      </c>
      <c r="AC271" s="36">
        <v>7.22</v>
      </c>
      <c r="AD271" s="35">
        <v>20.7</v>
      </c>
      <c r="AE271" s="4">
        <v>1065</v>
      </c>
      <c r="AF271" s="4">
        <v>540</v>
      </c>
      <c r="AH271" s="41">
        <v>448.4</v>
      </c>
      <c r="AK271" s="38">
        <v>20</v>
      </c>
      <c r="AL271" s="4">
        <v>19</v>
      </c>
      <c r="AM271" s="4">
        <v>1</v>
      </c>
      <c r="AV271" s="4">
        <v>131</v>
      </c>
      <c r="AW271" s="4">
        <v>87</v>
      </c>
      <c r="AX271" s="35">
        <v>10</v>
      </c>
      <c r="AY271" s="4">
        <v>82</v>
      </c>
      <c r="AZ271" s="36">
        <v>7.16</v>
      </c>
      <c r="BA271" s="35">
        <v>19</v>
      </c>
      <c r="BC271" s="41">
        <v>42.25</v>
      </c>
      <c r="BE271" s="42"/>
      <c r="BF271" s="43"/>
      <c r="BG271" s="32"/>
    </row>
    <row r="272" spans="1:59" ht="8.25">
      <c r="A272" s="33">
        <v>35614</v>
      </c>
      <c r="B272" s="44">
        <v>0.5416666666666666</v>
      </c>
      <c r="C272" s="4">
        <v>121</v>
      </c>
      <c r="D272" s="35">
        <v>3.5</v>
      </c>
      <c r="E272" s="35">
        <v>1.8</v>
      </c>
      <c r="F272" s="35">
        <v>5.2</v>
      </c>
      <c r="G272" s="4" t="s">
        <v>53</v>
      </c>
      <c r="H272" s="36">
        <f t="shared" si="4"/>
        <v>116.81884199999999</v>
      </c>
      <c r="I272" s="4" t="s">
        <v>54</v>
      </c>
      <c r="J272" s="36">
        <v>60</v>
      </c>
      <c r="K272" s="4" t="s">
        <v>138</v>
      </c>
      <c r="L272" s="4">
        <v>0.8</v>
      </c>
      <c r="M272" s="37">
        <v>160</v>
      </c>
      <c r="N272" s="38">
        <v>240</v>
      </c>
      <c r="O272" s="4">
        <v>108</v>
      </c>
      <c r="P272" s="4">
        <v>132</v>
      </c>
      <c r="U272" s="4" t="s">
        <v>148</v>
      </c>
      <c r="X272" s="36">
        <v>4.76</v>
      </c>
      <c r="Y272" s="4">
        <v>307</v>
      </c>
      <c r="Z272" s="4">
        <v>215</v>
      </c>
      <c r="AA272" s="4">
        <v>190</v>
      </c>
      <c r="AB272" s="4">
        <v>888</v>
      </c>
      <c r="AC272" s="36">
        <v>7.12</v>
      </c>
      <c r="AD272" s="35">
        <v>22</v>
      </c>
      <c r="AE272" s="4">
        <v>1204</v>
      </c>
      <c r="AF272" s="4">
        <v>598</v>
      </c>
      <c r="AH272" s="41">
        <v>687.5</v>
      </c>
      <c r="AK272" s="38">
        <v>15</v>
      </c>
      <c r="AL272" s="4">
        <v>6</v>
      </c>
      <c r="AM272" s="4">
        <v>9</v>
      </c>
      <c r="AR272" s="4" t="s">
        <v>149</v>
      </c>
      <c r="AS272" s="36">
        <v>16</v>
      </c>
      <c r="AT272" s="36">
        <v>1.84</v>
      </c>
      <c r="AU272" s="36">
        <v>0.23</v>
      </c>
      <c r="AV272" s="4">
        <v>128</v>
      </c>
      <c r="AW272" s="4">
        <v>118</v>
      </c>
      <c r="AX272" s="35">
        <v>17</v>
      </c>
      <c r="AY272" s="4">
        <v>89</v>
      </c>
      <c r="AZ272" s="36">
        <v>7.3</v>
      </c>
      <c r="BA272" s="35">
        <v>23.2</v>
      </c>
      <c r="BC272" s="41">
        <v>77.2</v>
      </c>
      <c r="BE272" s="42"/>
      <c r="BF272" s="43"/>
      <c r="BG272" s="32"/>
    </row>
    <row r="273" spans="1:59" ht="8.25">
      <c r="A273" s="33">
        <v>35614</v>
      </c>
      <c r="B273" s="44">
        <v>0.875</v>
      </c>
      <c r="C273" s="4">
        <v>121</v>
      </c>
      <c r="D273" s="35">
        <v>3.5</v>
      </c>
      <c r="E273" s="35">
        <v>1.8</v>
      </c>
      <c r="F273" s="35">
        <v>5.2</v>
      </c>
      <c r="G273" s="4" t="s">
        <v>53</v>
      </c>
      <c r="H273" s="36">
        <f t="shared" si="4"/>
        <v>116.81884199999999</v>
      </c>
      <c r="I273" s="4" t="s">
        <v>54</v>
      </c>
      <c r="J273" s="36">
        <v>60</v>
      </c>
      <c r="K273" s="4" t="s">
        <v>138</v>
      </c>
      <c r="L273" s="4">
        <v>0.8</v>
      </c>
      <c r="M273" s="37">
        <v>160</v>
      </c>
      <c r="N273" s="38">
        <v>292</v>
      </c>
      <c r="O273" s="4">
        <v>148</v>
      </c>
      <c r="P273" s="4">
        <v>144</v>
      </c>
      <c r="Y273" s="4">
        <v>463</v>
      </c>
      <c r="Z273" s="4">
        <v>322</v>
      </c>
      <c r="AA273" s="4">
        <v>303</v>
      </c>
      <c r="AB273" s="4">
        <v>1184</v>
      </c>
      <c r="AC273" s="36">
        <v>6.86</v>
      </c>
      <c r="AD273" s="35">
        <v>20.3</v>
      </c>
      <c r="AE273" s="4">
        <v>1363</v>
      </c>
      <c r="AF273" s="4">
        <v>691</v>
      </c>
      <c r="AH273" s="41">
        <v>324.8</v>
      </c>
      <c r="AK273" s="38">
        <v>47</v>
      </c>
      <c r="AL273" s="4">
        <v>33</v>
      </c>
      <c r="AM273" s="4">
        <v>14</v>
      </c>
      <c r="AV273" s="4">
        <v>207</v>
      </c>
      <c r="AW273" s="4">
        <v>91</v>
      </c>
      <c r="AX273" s="35">
        <v>24</v>
      </c>
      <c r="AY273" s="4">
        <v>181</v>
      </c>
      <c r="AZ273" s="36">
        <v>6.87</v>
      </c>
      <c r="BA273" s="35">
        <v>20.6</v>
      </c>
      <c r="BC273" s="41">
        <v>47.28</v>
      </c>
      <c r="BE273" s="42"/>
      <c r="BF273" s="43"/>
      <c r="BG273" s="32"/>
    </row>
    <row r="274" spans="1:59" ht="16.5">
      <c r="A274" s="33" t="s">
        <v>150</v>
      </c>
      <c r="B274" s="44" t="s">
        <v>151</v>
      </c>
      <c r="C274" s="4">
        <v>121</v>
      </c>
      <c r="D274" s="35">
        <v>3.5</v>
      </c>
      <c r="E274" s="35">
        <v>1.8</v>
      </c>
      <c r="F274" s="35">
        <v>5.2</v>
      </c>
      <c r="G274" s="4" t="s">
        <v>53</v>
      </c>
      <c r="H274" s="36">
        <f t="shared" si="4"/>
        <v>116.81884199999999</v>
      </c>
      <c r="I274" s="4" t="s">
        <v>54</v>
      </c>
      <c r="J274" s="36">
        <v>60</v>
      </c>
      <c r="K274" s="4" t="s">
        <v>138</v>
      </c>
      <c r="L274" s="4">
        <v>0.8</v>
      </c>
      <c r="M274" s="37">
        <v>160</v>
      </c>
      <c r="N274" s="59">
        <v>576</v>
      </c>
      <c r="O274" s="4">
        <v>164</v>
      </c>
      <c r="P274" s="4">
        <v>412</v>
      </c>
      <c r="T274" s="39">
        <v>30</v>
      </c>
      <c r="X274" s="36">
        <v>5.66</v>
      </c>
      <c r="Y274" s="4">
        <v>601</v>
      </c>
      <c r="Z274" s="4">
        <v>213</v>
      </c>
      <c r="AA274" s="4">
        <v>421</v>
      </c>
      <c r="AB274" s="4">
        <v>1040</v>
      </c>
      <c r="AC274" s="36">
        <v>8</v>
      </c>
      <c r="AD274" s="35">
        <v>22.4</v>
      </c>
      <c r="AE274" s="4">
        <v>1285</v>
      </c>
      <c r="AF274" s="4">
        <v>724</v>
      </c>
      <c r="AJ274" s="42">
        <v>2</v>
      </c>
      <c r="AK274" s="59">
        <v>34</v>
      </c>
      <c r="AL274" s="4">
        <v>6.5</v>
      </c>
      <c r="AM274" s="4">
        <v>27</v>
      </c>
      <c r="AN274" s="4">
        <v>704</v>
      </c>
      <c r="AO274" s="4">
        <v>92</v>
      </c>
      <c r="AP274" s="4">
        <v>612</v>
      </c>
      <c r="AQ274" s="112">
        <v>0.6</v>
      </c>
      <c r="AR274" s="4" t="s">
        <v>96</v>
      </c>
      <c r="AS274" s="36">
        <v>12.6</v>
      </c>
      <c r="AT274" s="36">
        <v>0.47</v>
      </c>
      <c r="AV274" s="4">
        <v>180</v>
      </c>
      <c r="AW274" s="4">
        <v>156</v>
      </c>
      <c r="AX274" s="35">
        <v>19</v>
      </c>
      <c r="AY274" s="4">
        <v>110</v>
      </c>
      <c r="AZ274" s="36">
        <v>7.18</v>
      </c>
      <c r="BA274" s="35">
        <v>18.2</v>
      </c>
      <c r="BE274" s="42">
        <v>1.6</v>
      </c>
      <c r="BF274" s="43" t="s">
        <v>152</v>
      </c>
      <c r="BG274" s="32"/>
    </row>
    <row r="275" spans="1:59" s="47" customFormat="1" ht="16.5">
      <c r="A275" s="45" t="s">
        <v>153</v>
      </c>
      <c r="B275" s="46" t="s">
        <v>140</v>
      </c>
      <c r="C275" s="47">
        <v>121</v>
      </c>
      <c r="D275" s="48">
        <v>3.5</v>
      </c>
      <c r="E275" s="48">
        <v>1.8</v>
      </c>
      <c r="F275" s="48">
        <v>5.2</v>
      </c>
      <c r="G275" s="47" t="s">
        <v>53</v>
      </c>
      <c r="H275" s="49">
        <f t="shared" si="4"/>
        <v>116.81884199999999</v>
      </c>
      <c r="I275" s="4" t="s">
        <v>54</v>
      </c>
      <c r="J275" s="49">
        <v>60</v>
      </c>
      <c r="K275" s="47" t="s">
        <v>138</v>
      </c>
      <c r="L275" s="47">
        <v>0.8</v>
      </c>
      <c r="M275" s="50">
        <v>160</v>
      </c>
      <c r="N275" s="61">
        <v>358</v>
      </c>
      <c r="O275" s="47">
        <v>156</v>
      </c>
      <c r="P275" s="47">
        <v>204</v>
      </c>
      <c r="Q275" s="47">
        <v>612</v>
      </c>
      <c r="T275" s="52">
        <v>21</v>
      </c>
      <c r="V275" s="49"/>
      <c r="W275" s="49"/>
      <c r="X275" s="49">
        <v>5.34</v>
      </c>
      <c r="Y275" s="47">
        <v>515</v>
      </c>
      <c r="Z275" s="47">
        <v>290</v>
      </c>
      <c r="AA275" s="47">
        <v>294</v>
      </c>
      <c r="AB275" s="47">
        <v>1125</v>
      </c>
      <c r="AC275" s="49">
        <v>6.87</v>
      </c>
      <c r="AD275" s="48">
        <v>18.7</v>
      </c>
      <c r="AE275" s="47">
        <v>1258</v>
      </c>
      <c r="AF275" s="47">
        <v>578</v>
      </c>
      <c r="AH275" s="54">
        <v>474.7</v>
      </c>
      <c r="AI275" s="54"/>
      <c r="AJ275" s="55">
        <v>4</v>
      </c>
      <c r="AK275" s="61">
        <v>42</v>
      </c>
      <c r="AL275" s="47">
        <v>35</v>
      </c>
      <c r="AM275" s="47">
        <v>7</v>
      </c>
      <c r="AN275" s="47">
        <v>1236</v>
      </c>
      <c r="AO275" s="47">
        <v>136</v>
      </c>
      <c r="AP275" s="47">
        <v>1100</v>
      </c>
      <c r="AQ275" s="112">
        <v>0.8</v>
      </c>
      <c r="AS275" s="49">
        <v>14.56</v>
      </c>
      <c r="AT275" s="49">
        <v>1.91</v>
      </c>
      <c r="AU275" s="49">
        <v>0.26</v>
      </c>
      <c r="AV275" s="47">
        <v>127</v>
      </c>
      <c r="AW275" s="47">
        <v>108</v>
      </c>
      <c r="AX275" s="48">
        <v>21</v>
      </c>
      <c r="AY275" s="47">
        <v>110</v>
      </c>
      <c r="AZ275" s="49">
        <v>6.87</v>
      </c>
      <c r="BA275" s="48">
        <v>16.1</v>
      </c>
      <c r="BC275" s="54">
        <v>62.12</v>
      </c>
      <c r="BD275" s="54"/>
      <c r="BE275" s="55">
        <v>0.8</v>
      </c>
      <c r="BF275" s="56" t="s">
        <v>154</v>
      </c>
      <c r="BG275" s="57"/>
    </row>
    <row r="276" spans="1:59" ht="8.25">
      <c r="A276" s="33">
        <v>35625</v>
      </c>
      <c r="B276" s="44">
        <v>0.375</v>
      </c>
      <c r="C276" s="4">
        <v>120</v>
      </c>
      <c r="D276" s="35">
        <v>3.5</v>
      </c>
      <c r="E276" s="35">
        <v>1.8</v>
      </c>
      <c r="F276" s="35">
        <v>5.7</v>
      </c>
      <c r="G276" s="47" t="s">
        <v>53</v>
      </c>
      <c r="H276" s="49">
        <f t="shared" si="4"/>
        <v>116.81884199999999</v>
      </c>
      <c r="I276" s="4" t="s">
        <v>54</v>
      </c>
      <c r="J276" s="36">
        <v>60</v>
      </c>
      <c r="K276" s="47" t="s">
        <v>138</v>
      </c>
      <c r="L276" s="4">
        <v>0.8</v>
      </c>
      <c r="M276" s="37">
        <v>120</v>
      </c>
      <c r="N276" s="38">
        <v>140</v>
      </c>
      <c r="V276" s="36">
        <v>23.52</v>
      </c>
      <c r="W276" s="36">
        <v>13.6</v>
      </c>
      <c r="Y276" s="4">
        <v>294</v>
      </c>
      <c r="Z276" s="4">
        <v>221</v>
      </c>
      <c r="AA276" s="4">
        <v>186</v>
      </c>
      <c r="AB276" s="4">
        <v>702</v>
      </c>
      <c r="AC276" s="36">
        <v>6.88</v>
      </c>
      <c r="AE276" s="4">
        <v>1300</v>
      </c>
      <c r="AF276" s="4">
        <v>652</v>
      </c>
      <c r="AK276" s="38">
        <v>19</v>
      </c>
      <c r="AL276" s="4">
        <v>15</v>
      </c>
      <c r="AM276" s="4">
        <v>4</v>
      </c>
      <c r="AS276" s="36">
        <v>21.28</v>
      </c>
      <c r="AT276" s="36">
        <v>1.52</v>
      </c>
      <c r="AU276" s="36">
        <v>0.04</v>
      </c>
      <c r="AV276" s="4">
        <v>148</v>
      </c>
      <c r="AW276" s="4">
        <v>126</v>
      </c>
      <c r="AX276" s="35">
        <v>26</v>
      </c>
      <c r="AY276" s="4">
        <v>96</v>
      </c>
      <c r="AZ276" s="36">
        <v>6.86</v>
      </c>
      <c r="BA276" s="35">
        <v>23.5</v>
      </c>
      <c r="BE276" s="42"/>
      <c r="BF276" s="43"/>
      <c r="BG276" s="32"/>
    </row>
    <row r="277" spans="1:59" ht="8.25">
      <c r="A277" s="33">
        <v>35625</v>
      </c>
      <c r="B277" s="44">
        <v>0.5416666666666666</v>
      </c>
      <c r="C277" s="4">
        <v>120</v>
      </c>
      <c r="D277" s="35">
        <v>3.5</v>
      </c>
      <c r="E277" s="35">
        <v>1.8</v>
      </c>
      <c r="F277" s="35">
        <v>5.7</v>
      </c>
      <c r="G277" s="47" t="s">
        <v>53</v>
      </c>
      <c r="H277" s="49">
        <f t="shared" si="4"/>
        <v>116.81884199999999</v>
      </c>
      <c r="I277" s="4" t="s">
        <v>54</v>
      </c>
      <c r="J277" s="36">
        <v>60</v>
      </c>
      <c r="K277" s="47" t="s">
        <v>138</v>
      </c>
      <c r="L277" s="4">
        <v>0.8</v>
      </c>
      <c r="M277" s="37">
        <v>120</v>
      </c>
      <c r="N277" s="38">
        <v>152</v>
      </c>
      <c r="U277" s="4" t="s">
        <v>155</v>
      </c>
      <c r="V277" s="36">
        <v>24.08</v>
      </c>
      <c r="W277" s="36">
        <v>14.23</v>
      </c>
      <c r="Y277" s="4">
        <v>277</v>
      </c>
      <c r="Z277" s="4">
        <v>215</v>
      </c>
      <c r="AA277" s="4">
        <v>185</v>
      </c>
      <c r="AB277" s="4">
        <v>609</v>
      </c>
      <c r="AC277" s="36">
        <v>6.89</v>
      </c>
      <c r="AE277" s="4">
        <v>1191</v>
      </c>
      <c r="AF277" s="4">
        <v>619</v>
      </c>
      <c r="AK277" s="38">
        <v>22</v>
      </c>
      <c r="AL277" s="4">
        <v>16</v>
      </c>
      <c r="AM277" s="4">
        <v>6</v>
      </c>
      <c r="AR277" s="4" t="s">
        <v>156</v>
      </c>
      <c r="AS277" s="36">
        <v>19.88</v>
      </c>
      <c r="AT277" s="36">
        <v>7.65</v>
      </c>
      <c r="AU277" s="36">
        <v>0.028</v>
      </c>
      <c r="AV277" s="4">
        <v>162</v>
      </c>
      <c r="AW277" s="4">
        <v>135</v>
      </c>
      <c r="AX277" s="35">
        <v>30</v>
      </c>
      <c r="AY277" s="4">
        <v>94</v>
      </c>
      <c r="AZ277" s="36">
        <v>6.87</v>
      </c>
      <c r="BA277" s="35">
        <v>23.1</v>
      </c>
      <c r="BE277" s="42"/>
      <c r="BF277" s="43"/>
      <c r="BG277" s="32"/>
    </row>
    <row r="278" spans="1:59" ht="8.25">
      <c r="A278" s="33">
        <v>35625</v>
      </c>
      <c r="B278" s="44">
        <v>0.7083333333333334</v>
      </c>
      <c r="C278" s="4">
        <v>120</v>
      </c>
      <c r="D278" s="35">
        <v>3.5</v>
      </c>
      <c r="E278" s="35">
        <v>1.8</v>
      </c>
      <c r="F278" s="35">
        <v>5.7</v>
      </c>
      <c r="G278" s="47" t="s">
        <v>53</v>
      </c>
      <c r="H278" s="49">
        <f t="shared" si="4"/>
        <v>116.81884199999999</v>
      </c>
      <c r="I278" s="4" t="s">
        <v>54</v>
      </c>
      <c r="J278" s="36">
        <v>60</v>
      </c>
      <c r="K278" s="47" t="s">
        <v>138</v>
      </c>
      <c r="L278" s="4">
        <v>0.8</v>
      </c>
      <c r="M278" s="37">
        <v>120</v>
      </c>
      <c r="N278" s="38">
        <v>172</v>
      </c>
      <c r="Y278" s="4">
        <v>769</v>
      </c>
      <c r="Z278" s="4">
        <v>223</v>
      </c>
      <c r="AA278" s="4">
        <v>174</v>
      </c>
      <c r="AB278" s="4">
        <v>672</v>
      </c>
      <c r="AC278" s="36">
        <v>5.89</v>
      </c>
      <c r="AE278" s="4">
        <v>1184</v>
      </c>
      <c r="AF278" s="4">
        <v>632</v>
      </c>
      <c r="AK278" s="38">
        <v>15</v>
      </c>
      <c r="AL278" s="4">
        <v>12</v>
      </c>
      <c r="AM278" s="4">
        <v>3</v>
      </c>
      <c r="AV278" s="4">
        <v>246</v>
      </c>
      <c r="AW278" s="4">
        <v>210</v>
      </c>
      <c r="AX278" s="35">
        <v>15</v>
      </c>
      <c r="AY278" s="4">
        <v>87</v>
      </c>
      <c r="AZ278" s="36">
        <v>6.86</v>
      </c>
      <c r="BA278" s="35">
        <v>23.4</v>
      </c>
      <c r="BE278" s="42"/>
      <c r="BF278" s="43"/>
      <c r="BG278" s="32"/>
    </row>
    <row r="279" spans="1:59" ht="8.25">
      <c r="A279" s="33">
        <v>35625</v>
      </c>
      <c r="B279" s="44">
        <v>0.875</v>
      </c>
      <c r="C279" s="4">
        <v>120</v>
      </c>
      <c r="D279" s="35">
        <v>3.5</v>
      </c>
      <c r="E279" s="35">
        <v>1.8</v>
      </c>
      <c r="F279" s="35">
        <v>5.7</v>
      </c>
      <c r="G279" s="47" t="s">
        <v>53</v>
      </c>
      <c r="H279" s="49">
        <f t="shared" si="4"/>
        <v>116.81884199999999</v>
      </c>
      <c r="I279" s="4" t="s">
        <v>54</v>
      </c>
      <c r="J279" s="36">
        <v>60</v>
      </c>
      <c r="K279" s="47" t="s">
        <v>138</v>
      </c>
      <c r="L279" s="4">
        <v>0.8</v>
      </c>
      <c r="M279" s="37">
        <v>120</v>
      </c>
      <c r="N279" s="38">
        <v>488</v>
      </c>
      <c r="Y279" s="4">
        <v>661</v>
      </c>
      <c r="Z279" s="4">
        <v>113</v>
      </c>
      <c r="AA279" s="4">
        <v>278</v>
      </c>
      <c r="AB279" s="4">
        <v>341</v>
      </c>
      <c r="AC279" s="36">
        <v>6.84</v>
      </c>
      <c r="AE279" s="4">
        <v>1306</v>
      </c>
      <c r="AF279" s="4">
        <v>652</v>
      </c>
      <c r="AK279" s="38">
        <v>53</v>
      </c>
      <c r="AL279" s="4">
        <v>38</v>
      </c>
      <c r="AM279" s="4">
        <v>15</v>
      </c>
      <c r="AU279" s="36">
        <v>0.013</v>
      </c>
      <c r="AV279" s="4">
        <v>147</v>
      </c>
      <c r="AW279" s="4">
        <v>143</v>
      </c>
      <c r="AX279" s="35">
        <v>33</v>
      </c>
      <c r="AY279" s="4">
        <v>152</v>
      </c>
      <c r="AZ279" s="36">
        <v>7.01</v>
      </c>
      <c r="BA279" s="35">
        <v>17.8</v>
      </c>
      <c r="BE279" s="42"/>
      <c r="BF279" s="43"/>
      <c r="BG279" s="32"/>
    </row>
    <row r="280" spans="1:59" ht="8.25">
      <c r="A280" s="33">
        <v>35625</v>
      </c>
      <c r="B280" s="44" t="s">
        <v>157</v>
      </c>
      <c r="C280" s="4">
        <v>120</v>
      </c>
      <c r="D280" s="35">
        <v>3.5</v>
      </c>
      <c r="E280" s="35">
        <v>1.8</v>
      </c>
      <c r="F280" s="35">
        <v>5.7</v>
      </c>
      <c r="G280" s="47" t="s">
        <v>53</v>
      </c>
      <c r="H280" s="49">
        <f t="shared" si="4"/>
        <v>116.81884199999999</v>
      </c>
      <c r="I280" s="4" t="s">
        <v>54</v>
      </c>
      <c r="J280" s="36">
        <v>60</v>
      </c>
      <c r="K280" s="47" t="s">
        <v>138</v>
      </c>
      <c r="L280" s="4">
        <v>0.8</v>
      </c>
      <c r="M280" s="37">
        <v>120</v>
      </c>
      <c r="N280" s="59">
        <v>184</v>
      </c>
      <c r="T280" s="39">
        <v>30</v>
      </c>
      <c r="V280" s="36">
        <v>20.72</v>
      </c>
      <c r="W280" s="36">
        <v>13.34</v>
      </c>
      <c r="Y280" s="4">
        <v>628</v>
      </c>
      <c r="Z280" s="4">
        <v>403</v>
      </c>
      <c r="AA280" s="4">
        <v>215</v>
      </c>
      <c r="AB280" s="4">
        <v>771</v>
      </c>
      <c r="AC280" s="36">
        <v>7.05</v>
      </c>
      <c r="AE280" s="4">
        <v>1260</v>
      </c>
      <c r="AF280" s="4">
        <v>648</v>
      </c>
      <c r="AK280" s="59">
        <v>13</v>
      </c>
      <c r="AL280" s="4">
        <v>7</v>
      </c>
      <c r="AM280" s="4">
        <v>6</v>
      </c>
      <c r="AQ280" s="112">
        <v>2.4</v>
      </c>
      <c r="AS280" s="36">
        <v>16.8</v>
      </c>
      <c r="AT280" s="36">
        <v>11.02</v>
      </c>
      <c r="AV280" s="4">
        <v>273</v>
      </c>
      <c r="AW280" s="4">
        <v>142</v>
      </c>
      <c r="AX280" s="35">
        <v>24</v>
      </c>
      <c r="AY280" s="4">
        <v>123</v>
      </c>
      <c r="AZ280" s="36">
        <v>7.03</v>
      </c>
      <c r="BA280" s="35">
        <v>20.9</v>
      </c>
      <c r="BE280" s="42">
        <v>0.8</v>
      </c>
      <c r="BF280" s="43"/>
      <c r="BG280" s="32"/>
    </row>
    <row r="281" spans="1:59" ht="8.25">
      <c r="A281" s="33">
        <v>35635</v>
      </c>
      <c r="B281" s="44">
        <v>0.375</v>
      </c>
      <c r="C281" s="4">
        <v>120</v>
      </c>
      <c r="D281" s="35">
        <v>4</v>
      </c>
      <c r="E281" s="35">
        <v>2</v>
      </c>
      <c r="F281" s="35">
        <v>5</v>
      </c>
      <c r="G281" s="47" t="s">
        <v>53</v>
      </c>
      <c r="H281" s="49">
        <f t="shared" si="4"/>
        <v>116.81884199999999</v>
      </c>
      <c r="I281" s="4" t="s">
        <v>54</v>
      </c>
      <c r="J281" s="36">
        <v>60</v>
      </c>
      <c r="K281" s="47" t="s">
        <v>138</v>
      </c>
      <c r="L281" s="4">
        <v>0.8</v>
      </c>
      <c r="M281" s="37">
        <v>120</v>
      </c>
      <c r="N281" s="38">
        <v>480</v>
      </c>
      <c r="O281" s="4">
        <v>160</v>
      </c>
      <c r="P281" s="4">
        <v>320</v>
      </c>
      <c r="V281" s="4">
        <v>12.88</v>
      </c>
      <c r="W281" s="4">
        <v>6.256</v>
      </c>
      <c r="X281" s="4">
        <v>3.93</v>
      </c>
      <c r="Y281" s="4">
        <v>401</v>
      </c>
      <c r="Z281" s="4" t="s">
        <v>158</v>
      </c>
      <c r="AA281" s="4">
        <v>498</v>
      </c>
      <c r="AB281" s="4">
        <v>1461</v>
      </c>
      <c r="AC281" s="4">
        <v>7</v>
      </c>
      <c r="AD281" s="4">
        <v>19.2</v>
      </c>
      <c r="AE281" s="4">
        <v>1031</v>
      </c>
      <c r="AF281" s="4">
        <v>513</v>
      </c>
      <c r="AK281" s="38">
        <v>4</v>
      </c>
      <c r="AL281" s="4">
        <v>4</v>
      </c>
      <c r="AM281" s="4">
        <v>0</v>
      </c>
      <c r="AS281" s="4">
        <v>10.92</v>
      </c>
      <c r="AT281" s="4">
        <v>0.669</v>
      </c>
      <c r="AU281" s="4">
        <v>0.07</v>
      </c>
      <c r="AV281" s="4">
        <v>146</v>
      </c>
      <c r="AX281" s="35">
        <v>11</v>
      </c>
      <c r="AY281" s="4">
        <v>56</v>
      </c>
      <c r="AZ281" s="4">
        <v>7</v>
      </c>
      <c r="BA281" s="4">
        <v>19.2</v>
      </c>
      <c r="BE281" s="42"/>
      <c r="BF281" s="43"/>
      <c r="BG281" s="32"/>
    </row>
    <row r="282" spans="1:59" ht="8.25">
      <c r="A282" s="33">
        <v>35635</v>
      </c>
      <c r="B282" s="44">
        <v>0.5416666666666666</v>
      </c>
      <c r="C282" s="4">
        <v>120</v>
      </c>
      <c r="D282" s="35">
        <v>4</v>
      </c>
      <c r="E282" s="35">
        <v>2</v>
      </c>
      <c r="F282" s="35">
        <v>5</v>
      </c>
      <c r="G282" s="47" t="s">
        <v>53</v>
      </c>
      <c r="H282" s="49">
        <f t="shared" si="4"/>
        <v>116.81884199999999</v>
      </c>
      <c r="I282" s="4" t="s">
        <v>54</v>
      </c>
      <c r="J282" s="36">
        <v>60</v>
      </c>
      <c r="K282" s="47" t="s">
        <v>138</v>
      </c>
      <c r="L282" s="4">
        <v>0.8</v>
      </c>
      <c r="M282" s="37">
        <v>120</v>
      </c>
      <c r="N282" s="38">
        <v>336</v>
      </c>
      <c r="O282" s="4">
        <v>136</v>
      </c>
      <c r="P282" s="4">
        <v>200</v>
      </c>
      <c r="Q282" s="4">
        <v>1265</v>
      </c>
      <c r="R282" s="4">
        <v>990</v>
      </c>
      <c r="S282" s="4">
        <v>275</v>
      </c>
      <c r="U282" s="40">
        <v>1000000000</v>
      </c>
      <c r="V282" s="4">
        <v>16.934</v>
      </c>
      <c r="W282" s="4">
        <v>5.086</v>
      </c>
      <c r="X282" s="4">
        <v>3.5</v>
      </c>
      <c r="Y282" s="4">
        <v>314</v>
      </c>
      <c r="Z282" s="4">
        <v>114</v>
      </c>
      <c r="AA282" s="4">
        <v>290</v>
      </c>
      <c r="AB282" s="4">
        <v>990</v>
      </c>
      <c r="AC282" s="4">
        <v>7.02</v>
      </c>
      <c r="AD282" s="4">
        <v>20.6</v>
      </c>
      <c r="AE282" s="4">
        <v>1249</v>
      </c>
      <c r="AF282" s="4">
        <v>623</v>
      </c>
      <c r="AJ282" s="42">
        <v>4</v>
      </c>
      <c r="AK282" s="38">
        <v>4</v>
      </c>
      <c r="AL282" s="4">
        <v>4</v>
      </c>
      <c r="AM282" s="4">
        <v>0</v>
      </c>
      <c r="AN282" s="4">
        <v>890</v>
      </c>
      <c r="AO282" s="4">
        <v>595</v>
      </c>
      <c r="AP282" s="4">
        <v>295</v>
      </c>
      <c r="AR282" s="40">
        <v>120000000</v>
      </c>
      <c r="AS282" s="4">
        <v>12.32</v>
      </c>
      <c r="AT282" s="4">
        <v>0.735</v>
      </c>
      <c r="AU282" s="4">
        <v>0.004</v>
      </c>
      <c r="AV282" s="4">
        <v>148</v>
      </c>
      <c r="AX282" s="35">
        <v>19</v>
      </c>
      <c r="AY282" s="4">
        <v>71</v>
      </c>
      <c r="AZ282" s="4">
        <v>7</v>
      </c>
      <c r="BA282" s="4">
        <v>21.3</v>
      </c>
      <c r="BE282" s="42">
        <v>3.2</v>
      </c>
      <c r="BF282" s="43"/>
      <c r="BG282" s="32"/>
    </row>
    <row r="283" spans="1:59" ht="8.25">
      <c r="A283" s="33">
        <v>35635</v>
      </c>
      <c r="B283" s="44">
        <v>0.7083333333333334</v>
      </c>
      <c r="C283" s="4">
        <v>120</v>
      </c>
      <c r="D283" s="35">
        <v>4</v>
      </c>
      <c r="E283" s="35">
        <v>2</v>
      </c>
      <c r="F283" s="35">
        <v>5</v>
      </c>
      <c r="G283" s="47" t="s">
        <v>53</v>
      </c>
      <c r="H283" s="49">
        <f t="shared" si="4"/>
        <v>116.81884199999999</v>
      </c>
      <c r="I283" s="4" t="s">
        <v>54</v>
      </c>
      <c r="J283" s="36">
        <v>60</v>
      </c>
      <c r="K283" s="47" t="s">
        <v>138</v>
      </c>
      <c r="L283" s="4">
        <v>0.8</v>
      </c>
      <c r="M283" s="37">
        <v>120</v>
      </c>
      <c r="N283" s="38">
        <v>548</v>
      </c>
      <c r="O283" s="4">
        <v>156</v>
      </c>
      <c r="P283" s="4">
        <v>392</v>
      </c>
      <c r="V283" s="4"/>
      <c r="W283" s="4"/>
      <c r="X283" s="4"/>
      <c r="Y283" s="4">
        <v>218</v>
      </c>
      <c r="Z283" s="4">
        <v>76</v>
      </c>
      <c r="AA283" s="4">
        <v>522</v>
      </c>
      <c r="AB283" s="4">
        <v>1593</v>
      </c>
      <c r="AC283" s="4">
        <v>7.08</v>
      </c>
      <c r="AD283" s="4">
        <v>21</v>
      </c>
      <c r="AE283" s="4">
        <v>1097</v>
      </c>
      <c r="AF283" s="4">
        <v>550</v>
      </c>
      <c r="AK283" s="38">
        <v>15</v>
      </c>
      <c r="AL283" s="4">
        <v>8</v>
      </c>
      <c r="AM283" s="4">
        <v>7</v>
      </c>
      <c r="AS283" s="4"/>
      <c r="AT283" s="4"/>
      <c r="AU283" s="4"/>
      <c r="AV283" s="4">
        <v>146</v>
      </c>
      <c r="AX283" s="35">
        <v>24</v>
      </c>
      <c r="AY283" s="4">
        <v>107</v>
      </c>
      <c r="AZ283" s="4">
        <v>7</v>
      </c>
      <c r="BA283" s="4">
        <v>21.8</v>
      </c>
      <c r="BE283" s="42"/>
      <c r="BF283" s="43"/>
      <c r="BG283" s="32"/>
    </row>
    <row r="284" spans="1:59" ht="8.25">
      <c r="A284" s="33">
        <v>35639</v>
      </c>
      <c r="B284" s="44">
        <v>0.375</v>
      </c>
      <c r="C284" s="4">
        <v>120</v>
      </c>
      <c r="D284" s="35">
        <v>4</v>
      </c>
      <c r="E284" s="35">
        <v>2.2</v>
      </c>
      <c r="F284" s="35">
        <v>5</v>
      </c>
      <c r="G284" s="47" t="s">
        <v>53</v>
      </c>
      <c r="H284" s="49">
        <f t="shared" si="4"/>
        <v>116.81884199999999</v>
      </c>
      <c r="I284" s="4" t="s">
        <v>54</v>
      </c>
      <c r="J284" s="36">
        <v>60</v>
      </c>
      <c r="K284" s="47" t="s">
        <v>138</v>
      </c>
      <c r="L284" s="4">
        <v>0.8</v>
      </c>
      <c r="M284" s="37">
        <v>120</v>
      </c>
      <c r="N284" s="38">
        <v>288</v>
      </c>
      <c r="O284" s="4">
        <v>116</v>
      </c>
      <c r="P284" s="4">
        <v>172</v>
      </c>
      <c r="X284" s="36">
        <v>3.64</v>
      </c>
      <c r="Y284" s="4">
        <v>272</v>
      </c>
      <c r="Z284" s="4">
        <v>126</v>
      </c>
      <c r="AA284" s="4">
        <v>290</v>
      </c>
      <c r="AB284" s="4">
        <v>990</v>
      </c>
      <c r="AC284" s="36">
        <v>6.97</v>
      </c>
      <c r="AD284" s="35">
        <v>21.4</v>
      </c>
      <c r="AE284" s="4">
        <v>1177</v>
      </c>
      <c r="AF284" s="4">
        <v>584</v>
      </c>
      <c r="AK284" s="38">
        <v>4</v>
      </c>
      <c r="AL284" s="4">
        <v>3</v>
      </c>
      <c r="AM284" s="4">
        <v>6</v>
      </c>
      <c r="AV284" s="4">
        <v>173</v>
      </c>
      <c r="AW284" s="4">
        <v>120</v>
      </c>
      <c r="AX284" s="35">
        <v>6</v>
      </c>
      <c r="AY284" s="4">
        <v>32</v>
      </c>
      <c r="AZ284" s="36">
        <v>6.99</v>
      </c>
      <c r="BA284" s="35">
        <v>19.9</v>
      </c>
      <c r="BE284" s="42"/>
      <c r="BF284" s="43"/>
      <c r="BG284" s="32"/>
    </row>
    <row r="285" spans="1:59" ht="8.25">
      <c r="A285" s="33">
        <v>35639</v>
      </c>
      <c r="B285" s="44">
        <v>0.5416666666666666</v>
      </c>
      <c r="C285" s="4">
        <v>120</v>
      </c>
      <c r="D285" s="35">
        <v>4</v>
      </c>
      <c r="E285" s="35">
        <v>2.2</v>
      </c>
      <c r="F285" s="35">
        <v>5</v>
      </c>
      <c r="G285" s="47" t="s">
        <v>53</v>
      </c>
      <c r="H285" s="49">
        <f t="shared" si="4"/>
        <v>116.81884199999999</v>
      </c>
      <c r="I285" s="4" t="s">
        <v>54</v>
      </c>
      <c r="J285" s="36">
        <v>60</v>
      </c>
      <c r="K285" s="47" t="s">
        <v>138</v>
      </c>
      <c r="L285" s="4">
        <v>0.8</v>
      </c>
      <c r="M285" s="37">
        <v>120</v>
      </c>
      <c r="N285" s="38">
        <v>304</v>
      </c>
      <c r="O285" s="4">
        <v>165</v>
      </c>
      <c r="P285" s="4">
        <v>164</v>
      </c>
      <c r="Q285" s="4">
        <v>7070</v>
      </c>
      <c r="R285" s="4">
        <v>6635</v>
      </c>
      <c r="S285" s="4">
        <v>435</v>
      </c>
      <c r="T285" s="39">
        <v>23</v>
      </c>
      <c r="U285" s="40">
        <v>340000000</v>
      </c>
      <c r="V285" s="36">
        <v>15.68</v>
      </c>
      <c r="W285" s="36">
        <v>18.54</v>
      </c>
      <c r="X285" s="36">
        <v>3.56</v>
      </c>
      <c r="Y285" s="4">
        <v>1260</v>
      </c>
      <c r="Z285" s="4">
        <v>149</v>
      </c>
      <c r="AA285" s="4">
        <v>220</v>
      </c>
      <c r="AB285" s="4">
        <v>886</v>
      </c>
      <c r="AC285" s="36">
        <v>7</v>
      </c>
      <c r="AD285" s="35">
        <v>19.7</v>
      </c>
      <c r="AE285" s="4">
        <v>1208</v>
      </c>
      <c r="AF285" s="4">
        <v>603</v>
      </c>
      <c r="AJ285" s="42">
        <v>2</v>
      </c>
      <c r="AK285" s="59">
        <v>26.5</v>
      </c>
      <c r="AL285" s="4">
        <v>20</v>
      </c>
      <c r="AM285" s="4">
        <v>6.5</v>
      </c>
      <c r="AN285" s="4">
        <v>900</v>
      </c>
      <c r="AO285" s="4">
        <v>475</v>
      </c>
      <c r="AP285" s="4">
        <v>425</v>
      </c>
      <c r="AQ285" s="112">
        <v>0.8</v>
      </c>
      <c r="AR285" s="40">
        <v>14000000</v>
      </c>
      <c r="AS285" s="36">
        <v>13.76</v>
      </c>
      <c r="AT285" s="36">
        <v>10.85</v>
      </c>
      <c r="AU285" s="36">
        <v>1.76</v>
      </c>
      <c r="AV285" s="4">
        <v>120</v>
      </c>
      <c r="AW285" s="4">
        <v>98</v>
      </c>
      <c r="AX285" s="35">
        <v>9</v>
      </c>
      <c r="AY285" s="4">
        <v>55</v>
      </c>
      <c r="AZ285" s="36">
        <v>7</v>
      </c>
      <c r="BA285" s="35">
        <v>21.9</v>
      </c>
      <c r="BE285" s="42">
        <v>1.6</v>
      </c>
      <c r="BF285" s="43"/>
      <c r="BG285" s="32"/>
    </row>
    <row r="286" spans="1:59" ht="11.25" customHeight="1">
      <c r="A286" s="33">
        <v>35639</v>
      </c>
      <c r="B286" s="44">
        <v>0.7083333333333334</v>
      </c>
      <c r="C286" s="4">
        <v>120</v>
      </c>
      <c r="D286" s="35">
        <v>4</v>
      </c>
      <c r="E286" s="35">
        <v>2.2</v>
      </c>
      <c r="F286" s="35">
        <v>5</v>
      </c>
      <c r="G286" s="47" t="s">
        <v>53</v>
      </c>
      <c r="H286" s="49">
        <f t="shared" si="4"/>
        <v>116.81884199999999</v>
      </c>
      <c r="I286" s="4" t="s">
        <v>54</v>
      </c>
      <c r="J286" s="36">
        <v>60</v>
      </c>
      <c r="K286" s="47" t="s">
        <v>138</v>
      </c>
      <c r="L286" s="4">
        <v>0.8</v>
      </c>
      <c r="M286" s="37">
        <v>120</v>
      </c>
      <c r="N286" s="38">
        <v>160</v>
      </c>
      <c r="O286" s="4">
        <v>152</v>
      </c>
      <c r="P286" s="4">
        <v>8</v>
      </c>
      <c r="Y286" s="4">
        <v>315</v>
      </c>
      <c r="Z286" s="4">
        <v>182</v>
      </c>
      <c r="AA286" s="4">
        <v>184</v>
      </c>
      <c r="AB286" s="4">
        <v>648</v>
      </c>
      <c r="AC286" s="36">
        <v>7.02</v>
      </c>
      <c r="AD286" s="35">
        <v>20.7</v>
      </c>
      <c r="AE286" s="4">
        <v>1279</v>
      </c>
      <c r="AF286" s="4">
        <v>637</v>
      </c>
      <c r="AK286" s="38">
        <v>16</v>
      </c>
      <c r="AL286" s="4">
        <v>12</v>
      </c>
      <c r="AM286" s="4">
        <v>4</v>
      </c>
      <c r="AR286" s="40"/>
      <c r="AV286" s="4">
        <v>116</v>
      </c>
      <c r="AW286" s="4">
        <v>99</v>
      </c>
      <c r="AX286" s="35">
        <v>11</v>
      </c>
      <c r="AY286" s="4">
        <v>61</v>
      </c>
      <c r="AZ286" s="36">
        <v>7</v>
      </c>
      <c r="BA286" s="35">
        <v>22.5</v>
      </c>
      <c r="BE286" s="42"/>
      <c r="BF286" s="43"/>
      <c r="BG286" s="32"/>
    </row>
    <row r="287" spans="1:59" ht="11.25" customHeight="1">
      <c r="A287" s="33">
        <v>35639</v>
      </c>
      <c r="B287" s="44">
        <v>0.875</v>
      </c>
      <c r="C287" s="4">
        <v>120</v>
      </c>
      <c r="D287" s="35">
        <v>4</v>
      </c>
      <c r="E287" s="35">
        <v>2.2</v>
      </c>
      <c r="F287" s="35">
        <v>5</v>
      </c>
      <c r="G287" s="47" t="s">
        <v>53</v>
      </c>
      <c r="H287" s="49">
        <f t="shared" si="4"/>
        <v>116.81884199999999</v>
      </c>
      <c r="I287" s="4" t="s">
        <v>54</v>
      </c>
      <c r="J287" s="36">
        <v>60</v>
      </c>
      <c r="K287" s="47" t="s">
        <v>138</v>
      </c>
      <c r="L287" s="4">
        <v>0.8</v>
      </c>
      <c r="M287" s="37">
        <v>120</v>
      </c>
      <c r="N287" s="38">
        <v>272</v>
      </c>
      <c r="O287" s="4">
        <v>152</v>
      </c>
      <c r="P287" s="4">
        <v>120</v>
      </c>
      <c r="Y287" s="4">
        <v>398</v>
      </c>
      <c r="Z287" s="4">
        <v>272</v>
      </c>
      <c r="AA287" s="4">
        <v>205</v>
      </c>
      <c r="AB287" s="4">
        <v>1096</v>
      </c>
      <c r="AC287" s="36">
        <v>7</v>
      </c>
      <c r="AD287" s="35">
        <v>17.8</v>
      </c>
      <c r="AE287" s="4">
        <v>1341</v>
      </c>
      <c r="AF287" s="4">
        <v>713</v>
      </c>
      <c r="AK287" s="38">
        <v>10</v>
      </c>
      <c r="AL287" s="4">
        <v>3</v>
      </c>
      <c r="AM287" s="4">
        <v>7</v>
      </c>
      <c r="AR287" s="40"/>
      <c r="AV287" s="4">
        <v>156</v>
      </c>
      <c r="AW287" s="4">
        <v>123</v>
      </c>
      <c r="AX287" s="35">
        <v>16</v>
      </c>
      <c r="AY287" s="4">
        <v>74</v>
      </c>
      <c r="AZ287" s="36">
        <v>7</v>
      </c>
      <c r="BA287" s="35">
        <v>17.9</v>
      </c>
      <c r="BE287" s="42"/>
      <c r="BF287" s="43"/>
      <c r="BG287" s="32"/>
    </row>
    <row r="288" spans="1:59" ht="8.25">
      <c r="A288" s="33">
        <v>35640</v>
      </c>
      <c r="B288" s="44">
        <v>0.041666666666666664</v>
      </c>
      <c r="C288" s="4">
        <v>120</v>
      </c>
      <c r="D288" s="35">
        <v>4</v>
      </c>
      <c r="E288" s="35">
        <v>2.2</v>
      </c>
      <c r="F288" s="35">
        <v>5</v>
      </c>
      <c r="G288" s="47" t="s">
        <v>53</v>
      </c>
      <c r="H288" s="49">
        <f t="shared" si="4"/>
        <v>116.81884199999999</v>
      </c>
      <c r="I288" s="4" t="s">
        <v>54</v>
      </c>
      <c r="J288" s="36">
        <v>60</v>
      </c>
      <c r="K288" s="47" t="s">
        <v>138</v>
      </c>
      <c r="L288" s="4">
        <v>0.8</v>
      </c>
      <c r="M288" s="37">
        <v>120</v>
      </c>
      <c r="N288" s="38">
        <v>244</v>
      </c>
      <c r="O288" s="4">
        <v>168</v>
      </c>
      <c r="P288" s="4">
        <v>76</v>
      </c>
      <c r="Y288" s="4">
        <v>340</v>
      </c>
      <c r="Z288" s="4">
        <v>133</v>
      </c>
      <c r="AA288" s="4">
        <v>197</v>
      </c>
      <c r="AB288" s="4">
        <v>828</v>
      </c>
      <c r="AC288" s="36">
        <v>7</v>
      </c>
      <c r="AD288" s="35">
        <v>18.1</v>
      </c>
      <c r="AE288" s="4">
        <v>1189</v>
      </c>
      <c r="AF288" s="4">
        <v>596</v>
      </c>
      <c r="AK288" s="38">
        <v>25</v>
      </c>
      <c r="AL288" s="4">
        <v>23</v>
      </c>
      <c r="AM288" s="4">
        <v>2</v>
      </c>
      <c r="AR288" s="40"/>
      <c r="AV288" s="4">
        <v>154</v>
      </c>
      <c r="AW288" s="4">
        <v>147</v>
      </c>
      <c r="AX288" s="35">
        <v>13</v>
      </c>
      <c r="AY288" s="4">
        <v>78</v>
      </c>
      <c r="AZ288" s="36">
        <v>6.99</v>
      </c>
      <c r="BA288" s="35">
        <v>17.4</v>
      </c>
      <c r="BE288" s="42"/>
      <c r="BF288" s="43"/>
      <c r="BG288" s="32"/>
    </row>
    <row r="289" spans="1:59" ht="8.25">
      <c r="A289" s="33">
        <v>35640</v>
      </c>
      <c r="B289" s="44">
        <v>0.20833333333333334</v>
      </c>
      <c r="C289" s="4">
        <v>120</v>
      </c>
      <c r="D289" s="35">
        <v>4</v>
      </c>
      <c r="E289" s="35">
        <v>2.2</v>
      </c>
      <c r="F289" s="35">
        <v>5</v>
      </c>
      <c r="G289" s="47" t="s">
        <v>53</v>
      </c>
      <c r="H289" s="49">
        <f t="shared" si="4"/>
        <v>116.81884199999999</v>
      </c>
      <c r="I289" s="4" t="s">
        <v>54</v>
      </c>
      <c r="J289" s="36">
        <v>60</v>
      </c>
      <c r="K289" s="47" t="s">
        <v>138</v>
      </c>
      <c r="L289" s="4">
        <v>0.8</v>
      </c>
      <c r="M289" s="37">
        <v>120</v>
      </c>
      <c r="N289" s="38">
        <v>1436</v>
      </c>
      <c r="O289" s="4">
        <v>328</v>
      </c>
      <c r="P289" s="4">
        <v>1108</v>
      </c>
      <c r="Y289" s="4">
        <v>344</v>
      </c>
      <c r="Z289" s="4">
        <v>113</v>
      </c>
      <c r="AA289" s="4">
        <v>770</v>
      </c>
      <c r="AB289" s="4">
        <v>4684</v>
      </c>
      <c r="AC289" s="36">
        <v>7</v>
      </c>
      <c r="AD289" s="35">
        <v>18.6</v>
      </c>
      <c r="AE289" s="4">
        <v>978</v>
      </c>
      <c r="AF289" s="4">
        <v>490</v>
      </c>
      <c r="AK289" s="38">
        <v>22</v>
      </c>
      <c r="AL289" s="4">
        <v>18</v>
      </c>
      <c r="AM289" s="4">
        <v>4</v>
      </c>
      <c r="AV289" s="4">
        <v>116</v>
      </c>
      <c r="AW289" s="4">
        <v>87</v>
      </c>
      <c r="AX289" s="35">
        <v>20</v>
      </c>
      <c r="AY289" s="4">
        <v>76</v>
      </c>
      <c r="AZ289" s="36">
        <v>6.98</v>
      </c>
      <c r="BA289" s="35">
        <v>17.5</v>
      </c>
      <c r="BE289" s="42"/>
      <c r="BF289" s="43"/>
      <c r="BG289" s="32"/>
    </row>
    <row r="290" spans="1:59" ht="8.25">
      <c r="A290" s="33" t="s">
        <v>159</v>
      </c>
      <c r="B290" s="44" t="s">
        <v>143</v>
      </c>
      <c r="C290" s="4">
        <v>120</v>
      </c>
      <c r="D290" s="35">
        <v>4</v>
      </c>
      <c r="E290" s="35">
        <v>2.2</v>
      </c>
      <c r="F290" s="35">
        <v>5</v>
      </c>
      <c r="G290" s="47" t="s">
        <v>53</v>
      </c>
      <c r="H290" s="49">
        <f t="shared" si="4"/>
        <v>116.81884199999999</v>
      </c>
      <c r="I290" s="4" t="s">
        <v>54</v>
      </c>
      <c r="J290" s="36">
        <v>60</v>
      </c>
      <c r="K290" s="47" t="s">
        <v>138</v>
      </c>
      <c r="L290" s="4">
        <v>0.8</v>
      </c>
      <c r="M290" s="37">
        <v>120</v>
      </c>
      <c r="N290" s="38">
        <v>365</v>
      </c>
      <c r="O290" s="4">
        <v>141</v>
      </c>
      <c r="P290" s="4">
        <v>224</v>
      </c>
      <c r="Q290" s="4">
        <v>1185</v>
      </c>
      <c r="R290" s="4">
        <v>655</v>
      </c>
      <c r="S290" s="4">
        <v>530</v>
      </c>
      <c r="T290" s="39">
        <v>25</v>
      </c>
      <c r="V290" s="36">
        <v>14.56</v>
      </c>
      <c r="W290" s="36">
        <v>12.3</v>
      </c>
      <c r="X290" s="36">
        <v>4.65</v>
      </c>
      <c r="Y290" s="4">
        <v>232</v>
      </c>
      <c r="Z290" s="4">
        <v>82</v>
      </c>
      <c r="AA290" s="4">
        <v>301</v>
      </c>
      <c r="AB290" s="4">
        <v>1416</v>
      </c>
      <c r="AC290" s="36">
        <v>7</v>
      </c>
      <c r="AD290" s="35">
        <v>18.1</v>
      </c>
      <c r="AE290" s="4">
        <v>1201</v>
      </c>
      <c r="AF290" s="4">
        <v>603</v>
      </c>
      <c r="AJ290" s="42">
        <v>2</v>
      </c>
      <c r="AK290" s="59">
        <v>21</v>
      </c>
      <c r="AL290" s="4">
        <v>16</v>
      </c>
      <c r="AM290" s="4">
        <v>5</v>
      </c>
      <c r="AN290" s="4">
        <v>800</v>
      </c>
      <c r="AO290" s="4">
        <v>330</v>
      </c>
      <c r="AP290" s="4">
        <v>470</v>
      </c>
      <c r="AQ290" s="112">
        <v>1</v>
      </c>
      <c r="AS290" s="36">
        <v>14.1</v>
      </c>
      <c r="AT290" s="36">
        <v>9.06</v>
      </c>
      <c r="AU290" s="36">
        <v>2.27</v>
      </c>
      <c r="AV290" s="4">
        <v>112</v>
      </c>
      <c r="AW290" s="4">
        <v>96</v>
      </c>
      <c r="AX290" s="35">
        <v>14</v>
      </c>
      <c r="AY290" s="4">
        <v>76</v>
      </c>
      <c r="AZ290" s="36">
        <v>6.99</v>
      </c>
      <c r="BA290" s="35">
        <v>17.3</v>
      </c>
      <c r="BE290" s="42">
        <v>1.2</v>
      </c>
      <c r="BF290" s="43"/>
      <c r="BG290" s="32"/>
    </row>
    <row r="291" spans="1:59" ht="8.25">
      <c r="A291" s="33">
        <v>35640</v>
      </c>
      <c r="B291" s="44">
        <v>0.375</v>
      </c>
      <c r="C291" s="4">
        <v>120</v>
      </c>
      <c r="D291" s="35">
        <v>4</v>
      </c>
      <c r="E291" s="35">
        <v>2.2</v>
      </c>
      <c r="F291" s="35">
        <v>5</v>
      </c>
      <c r="G291" s="47" t="s">
        <v>53</v>
      </c>
      <c r="H291" s="49">
        <f t="shared" si="4"/>
        <v>116.81884199999999</v>
      </c>
      <c r="I291" s="4" t="s">
        <v>54</v>
      </c>
      <c r="J291" s="36">
        <v>60</v>
      </c>
      <c r="K291" s="47" t="s">
        <v>138</v>
      </c>
      <c r="L291" s="4">
        <v>0.8</v>
      </c>
      <c r="M291" s="37">
        <v>120</v>
      </c>
      <c r="N291" s="38">
        <v>660</v>
      </c>
      <c r="O291" s="4">
        <v>172</v>
      </c>
      <c r="P291" s="4">
        <v>488</v>
      </c>
      <c r="X291" s="36">
        <v>4.8</v>
      </c>
      <c r="Y291" s="4">
        <v>289</v>
      </c>
      <c r="Z291" s="4">
        <v>86</v>
      </c>
      <c r="AA291" s="4">
        <v>608</v>
      </c>
      <c r="AB291" s="4">
        <v>3430</v>
      </c>
      <c r="AC291" s="36">
        <v>7.01</v>
      </c>
      <c r="AD291" s="35">
        <v>18.9</v>
      </c>
      <c r="AE291" s="4">
        <v>1082</v>
      </c>
      <c r="AF291" s="4">
        <v>542</v>
      </c>
      <c r="AK291" s="38">
        <v>14</v>
      </c>
      <c r="AL291" s="4">
        <v>5</v>
      </c>
      <c r="AM291" s="4">
        <v>9</v>
      </c>
      <c r="AV291" s="4">
        <v>150</v>
      </c>
      <c r="AW291" s="4">
        <v>130</v>
      </c>
      <c r="AX291" s="35">
        <v>20</v>
      </c>
      <c r="AY291" s="4">
        <v>72</v>
      </c>
      <c r="AZ291" s="36">
        <v>6.99</v>
      </c>
      <c r="BA291" s="35">
        <v>21.6</v>
      </c>
      <c r="BE291" s="42"/>
      <c r="BF291" s="43"/>
      <c r="BG291" s="32"/>
    </row>
    <row r="292" spans="1:59" ht="8.25">
      <c r="A292" s="33">
        <v>35640</v>
      </c>
      <c r="B292" s="44">
        <v>0.5416666666666666</v>
      </c>
      <c r="C292" s="4">
        <v>120</v>
      </c>
      <c r="D292" s="35">
        <v>4</v>
      </c>
      <c r="E292" s="35">
        <v>2.2</v>
      </c>
      <c r="F292" s="35">
        <v>5</v>
      </c>
      <c r="G292" s="47" t="s">
        <v>53</v>
      </c>
      <c r="H292" s="49">
        <f t="shared" si="4"/>
        <v>116.81884199999999</v>
      </c>
      <c r="I292" s="4" t="s">
        <v>54</v>
      </c>
      <c r="J292" s="36">
        <v>60</v>
      </c>
      <c r="K292" s="47" t="s">
        <v>138</v>
      </c>
      <c r="L292" s="4">
        <v>0.8</v>
      </c>
      <c r="M292" s="37">
        <v>120</v>
      </c>
      <c r="N292" s="59">
        <v>282</v>
      </c>
      <c r="O292" s="4">
        <v>110</v>
      </c>
      <c r="P292" s="4">
        <v>172</v>
      </c>
      <c r="Q292" s="4">
        <v>1045</v>
      </c>
      <c r="R292" s="4">
        <v>685</v>
      </c>
      <c r="S292" s="4">
        <v>360</v>
      </c>
      <c r="T292" s="39">
        <v>14</v>
      </c>
      <c r="U292" s="40">
        <v>210000000</v>
      </c>
      <c r="V292" s="36">
        <v>17.36</v>
      </c>
      <c r="W292" s="36">
        <v>51.15</v>
      </c>
      <c r="X292" s="36">
        <v>4.55</v>
      </c>
      <c r="Y292" s="4">
        <v>195</v>
      </c>
      <c r="Z292" s="4">
        <v>84</v>
      </c>
      <c r="AA292" s="4">
        <v>273</v>
      </c>
      <c r="AB292" s="4">
        <v>1120</v>
      </c>
      <c r="AC292" s="36">
        <v>7.03</v>
      </c>
      <c r="AD292" s="35">
        <v>21.1</v>
      </c>
      <c r="AE292" s="4">
        <v>1286</v>
      </c>
      <c r="AF292" s="4">
        <v>638</v>
      </c>
      <c r="AJ292" s="42">
        <v>3.2</v>
      </c>
      <c r="AK292" s="59">
        <v>22.5</v>
      </c>
      <c r="AL292" s="4">
        <v>19</v>
      </c>
      <c r="AM292" s="4">
        <v>3.5</v>
      </c>
      <c r="AN292" s="4">
        <v>860</v>
      </c>
      <c r="AO292" s="4">
        <v>570</v>
      </c>
      <c r="AP292" s="4">
        <v>290</v>
      </c>
      <c r="AQ292" s="112">
        <v>1.2</v>
      </c>
      <c r="AR292" s="40">
        <v>22000000</v>
      </c>
      <c r="AS292" s="36">
        <v>12.88</v>
      </c>
      <c r="AT292" s="36">
        <v>32.68</v>
      </c>
      <c r="AU292" s="36">
        <v>1.45</v>
      </c>
      <c r="AV292" s="4">
        <v>119</v>
      </c>
      <c r="AW292" s="4">
        <v>113</v>
      </c>
      <c r="AX292" s="35">
        <v>10</v>
      </c>
      <c r="AY292" s="4">
        <v>60</v>
      </c>
      <c r="AZ292" s="36">
        <v>6.99</v>
      </c>
      <c r="BA292" s="35">
        <v>21.9</v>
      </c>
      <c r="BC292" s="41">
        <v>56.74</v>
      </c>
      <c r="BE292" s="42">
        <v>1.6</v>
      </c>
      <c r="BF292" s="43"/>
      <c r="BG292" s="32"/>
    </row>
    <row r="293" spans="1:59" ht="11.25" customHeight="1">
      <c r="A293" s="33">
        <v>35640</v>
      </c>
      <c r="B293" s="44">
        <v>0.7083333333333334</v>
      </c>
      <c r="C293" s="4">
        <v>120</v>
      </c>
      <c r="D293" s="35">
        <v>4</v>
      </c>
      <c r="E293" s="35">
        <v>2.2</v>
      </c>
      <c r="F293" s="35">
        <v>5</v>
      </c>
      <c r="G293" s="47" t="s">
        <v>53</v>
      </c>
      <c r="H293" s="49">
        <f t="shared" si="4"/>
        <v>116.81884199999999</v>
      </c>
      <c r="I293" s="4" t="s">
        <v>54</v>
      </c>
      <c r="J293" s="36">
        <v>60</v>
      </c>
      <c r="K293" s="47" t="s">
        <v>138</v>
      </c>
      <c r="L293" s="4">
        <v>0.8</v>
      </c>
      <c r="M293" s="37">
        <v>120</v>
      </c>
      <c r="N293" s="38">
        <v>265</v>
      </c>
      <c r="O293" s="4">
        <v>160</v>
      </c>
      <c r="P293" s="4">
        <v>105</v>
      </c>
      <c r="Y293" s="4">
        <v>240</v>
      </c>
      <c r="Z293" s="4">
        <v>118</v>
      </c>
      <c r="AA293" s="4">
        <v>228</v>
      </c>
      <c r="AB293" s="4">
        <v>944</v>
      </c>
      <c r="AC293" s="36">
        <v>7.02</v>
      </c>
      <c r="AD293" s="35">
        <v>21</v>
      </c>
      <c r="AE293" s="4">
        <v>1173</v>
      </c>
      <c r="AF293" s="4">
        <v>589</v>
      </c>
      <c r="AK293" s="38">
        <v>9</v>
      </c>
      <c r="AL293" s="4">
        <v>4</v>
      </c>
      <c r="AM293" s="4">
        <v>5</v>
      </c>
      <c r="AR293" s="40"/>
      <c r="AV293" s="4">
        <v>170</v>
      </c>
      <c r="AW293" s="4">
        <v>114</v>
      </c>
      <c r="AX293" s="35">
        <v>8</v>
      </c>
      <c r="AY293" s="4">
        <v>56</v>
      </c>
      <c r="AZ293" s="36">
        <v>7</v>
      </c>
      <c r="BA293" s="35">
        <v>21.2</v>
      </c>
      <c r="BE293" s="42"/>
      <c r="BF293" s="43"/>
      <c r="BG293" s="32"/>
    </row>
    <row r="294" spans="1:59" ht="11.25" customHeight="1">
      <c r="A294" s="33">
        <v>35640</v>
      </c>
      <c r="B294" s="44">
        <v>0.875</v>
      </c>
      <c r="C294" s="4">
        <v>120</v>
      </c>
      <c r="D294" s="35">
        <v>4</v>
      </c>
      <c r="E294" s="35">
        <v>2.2</v>
      </c>
      <c r="F294" s="35">
        <v>5</v>
      </c>
      <c r="G294" s="47" t="s">
        <v>53</v>
      </c>
      <c r="H294" s="49">
        <f t="shared" si="4"/>
        <v>116.81884199999999</v>
      </c>
      <c r="I294" s="4" t="s">
        <v>54</v>
      </c>
      <c r="J294" s="36">
        <v>60</v>
      </c>
      <c r="K294" s="47" t="s">
        <v>138</v>
      </c>
      <c r="L294" s="4">
        <v>0.8</v>
      </c>
      <c r="M294" s="37">
        <v>120</v>
      </c>
      <c r="N294" s="38">
        <v>136</v>
      </c>
      <c r="O294" s="4">
        <v>120</v>
      </c>
      <c r="P294" s="4">
        <v>16</v>
      </c>
      <c r="Y294" s="62">
        <v>386</v>
      </c>
      <c r="Z294" s="62">
        <v>112</v>
      </c>
      <c r="AA294" s="62">
        <v>300</v>
      </c>
      <c r="AB294" s="4">
        <v>1190</v>
      </c>
      <c r="AC294" s="4">
        <v>7.04</v>
      </c>
      <c r="AD294" s="35">
        <v>21.2</v>
      </c>
      <c r="AE294" s="4">
        <v>1338</v>
      </c>
      <c r="AF294" s="4">
        <v>667</v>
      </c>
      <c r="AK294" s="38">
        <v>8</v>
      </c>
      <c r="AL294" s="4">
        <v>5</v>
      </c>
      <c r="AM294" s="4">
        <v>3</v>
      </c>
      <c r="AR294" s="40"/>
      <c r="AV294" s="4">
        <v>186</v>
      </c>
      <c r="AW294" s="4">
        <v>181</v>
      </c>
      <c r="AX294" s="35">
        <v>2</v>
      </c>
      <c r="AY294" s="4">
        <v>52</v>
      </c>
      <c r="AZ294" s="36">
        <v>7.02</v>
      </c>
      <c r="BA294" s="35">
        <v>19.1</v>
      </c>
      <c r="BE294" s="42"/>
      <c r="BF294" s="43"/>
      <c r="BG294" s="32"/>
    </row>
    <row r="295" spans="1:59" ht="8.25">
      <c r="A295" s="33">
        <v>35641</v>
      </c>
      <c r="B295" s="44">
        <v>0.041666666666666664</v>
      </c>
      <c r="C295" s="4">
        <v>120</v>
      </c>
      <c r="D295" s="35">
        <v>4</v>
      </c>
      <c r="E295" s="35">
        <v>2.2</v>
      </c>
      <c r="F295" s="35">
        <v>5</v>
      </c>
      <c r="G295" s="47" t="s">
        <v>53</v>
      </c>
      <c r="H295" s="49">
        <f t="shared" si="4"/>
        <v>116.81884199999999</v>
      </c>
      <c r="I295" s="4" t="s">
        <v>54</v>
      </c>
      <c r="J295" s="36">
        <v>60</v>
      </c>
      <c r="K295" s="47" t="s">
        <v>138</v>
      </c>
      <c r="L295" s="4">
        <v>0.8</v>
      </c>
      <c r="M295" s="37">
        <v>120</v>
      </c>
      <c r="N295" s="38">
        <v>520</v>
      </c>
      <c r="O295" s="4">
        <v>268</v>
      </c>
      <c r="P295" s="4">
        <v>252</v>
      </c>
      <c r="Y295" s="4">
        <v>459</v>
      </c>
      <c r="Z295" s="4">
        <v>174</v>
      </c>
      <c r="AA295" s="4">
        <v>334</v>
      </c>
      <c r="AB295" s="4">
        <v>1210</v>
      </c>
      <c r="AC295" s="36">
        <v>7.02</v>
      </c>
      <c r="AD295" s="35">
        <v>19</v>
      </c>
      <c r="AE295" s="4">
        <v>1097</v>
      </c>
      <c r="AF295" s="4">
        <v>546</v>
      </c>
      <c r="AK295" s="38">
        <v>30</v>
      </c>
      <c r="AL295" s="4">
        <v>5</v>
      </c>
      <c r="AM295" s="4">
        <v>25</v>
      </c>
      <c r="AV295" s="4">
        <v>278</v>
      </c>
      <c r="AW295" s="4">
        <v>268</v>
      </c>
      <c r="AX295" s="35">
        <v>5</v>
      </c>
      <c r="AY295" s="4">
        <v>55</v>
      </c>
      <c r="AZ295" s="36">
        <v>7.01</v>
      </c>
      <c r="BA295" s="35">
        <v>19</v>
      </c>
      <c r="BC295" s="41">
        <v>44.58</v>
      </c>
      <c r="BE295" s="42"/>
      <c r="BF295" s="43"/>
      <c r="BG295" s="32"/>
    </row>
    <row r="296" spans="1:59" ht="8.25">
      <c r="A296" s="33">
        <v>35641</v>
      </c>
      <c r="B296" s="44">
        <v>0.20833333333333334</v>
      </c>
      <c r="C296" s="4">
        <v>120</v>
      </c>
      <c r="D296" s="35">
        <v>4</v>
      </c>
      <c r="E296" s="35">
        <v>2.2</v>
      </c>
      <c r="F296" s="35">
        <v>5</v>
      </c>
      <c r="G296" s="47" t="s">
        <v>53</v>
      </c>
      <c r="H296" s="49">
        <f t="shared" si="4"/>
        <v>116.81884199999999</v>
      </c>
      <c r="I296" s="4" t="s">
        <v>54</v>
      </c>
      <c r="J296" s="36">
        <v>60</v>
      </c>
      <c r="K296" s="47" t="s">
        <v>138</v>
      </c>
      <c r="L296" s="4">
        <v>0.8</v>
      </c>
      <c r="M296" s="37">
        <v>120</v>
      </c>
      <c r="N296" s="38">
        <v>396</v>
      </c>
      <c r="O296" s="4">
        <v>176</v>
      </c>
      <c r="P296" s="4">
        <v>220</v>
      </c>
      <c r="Y296" s="4">
        <v>325</v>
      </c>
      <c r="Z296" s="4">
        <v>230</v>
      </c>
      <c r="AA296" s="4">
        <v>286</v>
      </c>
      <c r="AB296" s="4">
        <v>948</v>
      </c>
      <c r="AC296" s="36">
        <v>7.02</v>
      </c>
      <c r="AD296" s="35">
        <v>18.8</v>
      </c>
      <c r="AE296" s="4">
        <v>1107</v>
      </c>
      <c r="AF296" s="4">
        <v>553</v>
      </c>
      <c r="AK296" s="38">
        <v>21</v>
      </c>
      <c r="AL296" s="4">
        <v>2</v>
      </c>
      <c r="AM296" s="4">
        <v>19</v>
      </c>
      <c r="AV296" s="4">
        <v>308</v>
      </c>
      <c r="AW296" s="4">
        <v>98</v>
      </c>
      <c r="AX296" s="35">
        <v>5</v>
      </c>
      <c r="AY296" s="4">
        <v>37</v>
      </c>
      <c r="AZ296" s="36">
        <v>7</v>
      </c>
      <c r="BA296" s="35">
        <v>18.9</v>
      </c>
      <c r="BE296" s="42"/>
      <c r="BF296" s="43"/>
      <c r="BG296" s="32"/>
    </row>
    <row r="297" spans="1:59" ht="8.25">
      <c r="A297" s="33" t="s">
        <v>160</v>
      </c>
      <c r="B297" s="44" t="s">
        <v>143</v>
      </c>
      <c r="C297" s="4">
        <v>120</v>
      </c>
      <c r="D297" s="35">
        <v>4</v>
      </c>
      <c r="E297" s="35">
        <v>2.2</v>
      </c>
      <c r="F297" s="35">
        <v>5</v>
      </c>
      <c r="G297" s="47" t="s">
        <v>53</v>
      </c>
      <c r="H297" s="49">
        <f t="shared" si="4"/>
        <v>116.81884199999999</v>
      </c>
      <c r="I297" s="4" t="s">
        <v>54</v>
      </c>
      <c r="J297" s="36">
        <v>60</v>
      </c>
      <c r="K297" s="47" t="s">
        <v>138</v>
      </c>
      <c r="L297" s="4">
        <v>0.8</v>
      </c>
      <c r="M297" s="37">
        <v>120</v>
      </c>
      <c r="N297" s="59">
        <v>384</v>
      </c>
      <c r="O297" s="4">
        <v>121</v>
      </c>
      <c r="P297" s="4">
        <v>228</v>
      </c>
      <c r="Q297" s="4">
        <v>6675</v>
      </c>
      <c r="R297" s="4">
        <v>6000</v>
      </c>
      <c r="S297" s="4">
        <v>675</v>
      </c>
      <c r="T297" s="39">
        <v>36</v>
      </c>
      <c r="V297" s="36">
        <v>16</v>
      </c>
      <c r="W297" s="36">
        <v>16.84</v>
      </c>
      <c r="X297" s="36">
        <v>3.93</v>
      </c>
      <c r="Y297" s="4">
        <v>353</v>
      </c>
      <c r="Z297" s="4">
        <v>144</v>
      </c>
      <c r="AA297" s="4">
        <v>312</v>
      </c>
      <c r="AB297" s="4">
        <v>1060</v>
      </c>
      <c r="AC297" s="36">
        <v>7.07</v>
      </c>
      <c r="AD297" s="35">
        <v>18.1</v>
      </c>
      <c r="AE297" s="4">
        <v>1221</v>
      </c>
      <c r="AF297" s="4">
        <v>611</v>
      </c>
      <c r="AJ297" s="42">
        <v>2.4</v>
      </c>
      <c r="AK297" s="59">
        <v>30</v>
      </c>
      <c r="AL297" s="4">
        <v>26.5</v>
      </c>
      <c r="AM297" s="4">
        <v>3.5</v>
      </c>
      <c r="AN297" s="4">
        <v>565</v>
      </c>
      <c r="AO297" s="4">
        <v>490</v>
      </c>
      <c r="AP297" s="4">
        <v>75</v>
      </c>
      <c r="AQ297" s="112">
        <v>1.8</v>
      </c>
      <c r="AS297" s="36">
        <v>15.12</v>
      </c>
      <c r="AT297" s="36">
        <v>1.17</v>
      </c>
      <c r="AV297" s="4">
        <v>194</v>
      </c>
      <c r="AW297" s="4">
        <v>160</v>
      </c>
      <c r="AX297" s="35">
        <v>12</v>
      </c>
      <c r="AY297" s="4">
        <v>54</v>
      </c>
      <c r="AZ297" s="36">
        <v>7.01</v>
      </c>
      <c r="BA297" s="35">
        <v>18.8</v>
      </c>
      <c r="BC297" s="41">
        <v>58.11</v>
      </c>
      <c r="BE297" s="42">
        <v>1.6</v>
      </c>
      <c r="BF297" s="43"/>
      <c r="BG297" s="32"/>
    </row>
    <row r="298" spans="1:59" ht="8.25">
      <c r="A298" s="33">
        <v>35641</v>
      </c>
      <c r="B298" s="44">
        <v>0.375</v>
      </c>
      <c r="C298" s="4">
        <v>120</v>
      </c>
      <c r="D298" s="35">
        <v>4</v>
      </c>
      <c r="E298" s="35">
        <v>2.2</v>
      </c>
      <c r="F298" s="35">
        <v>5</v>
      </c>
      <c r="G298" s="47" t="s">
        <v>53</v>
      </c>
      <c r="H298" s="49">
        <f t="shared" si="4"/>
        <v>116.81884199999999</v>
      </c>
      <c r="I298" s="4" t="s">
        <v>54</v>
      </c>
      <c r="J298" s="36">
        <v>60</v>
      </c>
      <c r="K298" s="47" t="s">
        <v>138</v>
      </c>
      <c r="L298" s="4">
        <v>0.8</v>
      </c>
      <c r="M298" s="37">
        <v>120</v>
      </c>
      <c r="N298" s="38">
        <v>244</v>
      </c>
      <c r="O298" s="4">
        <v>128</v>
      </c>
      <c r="P298" s="4">
        <v>116</v>
      </c>
      <c r="X298" s="36">
        <v>3.7</v>
      </c>
      <c r="Y298" s="4">
        <v>341</v>
      </c>
      <c r="Z298" s="4">
        <v>177</v>
      </c>
      <c r="AA298" s="4">
        <v>244</v>
      </c>
      <c r="AB298" s="4">
        <v>750</v>
      </c>
      <c r="AC298" s="36">
        <v>7.02</v>
      </c>
      <c r="AD298" s="35">
        <v>20.1</v>
      </c>
      <c r="AE298" s="4">
        <v>1205</v>
      </c>
      <c r="AF298" s="4">
        <v>601</v>
      </c>
      <c r="AK298" s="38">
        <v>30</v>
      </c>
      <c r="AL298" s="4">
        <v>8</v>
      </c>
      <c r="AM298" s="4">
        <v>22</v>
      </c>
      <c r="AV298" s="4">
        <v>260</v>
      </c>
      <c r="AW298" s="4">
        <v>198</v>
      </c>
      <c r="AX298" s="35">
        <v>12</v>
      </c>
      <c r="AY298" s="4">
        <v>57</v>
      </c>
      <c r="AZ298" s="36">
        <v>7</v>
      </c>
      <c r="BA298" s="35">
        <v>18.8</v>
      </c>
      <c r="BE298" s="42"/>
      <c r="BF298" s="43"/>
      <c r="BG298" s="32"/>
    </row>
    <row r="299" spans="1:59" ht="8.25">
      <c r="A299" s="33">
        <v>35641</v>
      </c>
      <c r="B299" s="44">
        <v>0.5416666666666666</v>
      </c>
      <c r="C299" s="4">
        <v>120</v>
      </c>
      <c r="D299" s="35">
        <v>4</v>
      </c>
      <c r="E299" s="35">
        <v>2.2</v>
      </c>
      <c r="F299" s="35">
        <v>5</v>
      </c>
      <c r="G299" s="47" t="s">
        <v>53</v>
      </c>
      <c r="H299" s="49">
        <f t="shared" si="4"/>
        <v>116.81884199999999</v>
      </c>
      <c r="I299" s="4" t="s">
        <v>54</v>
      </c>
      <c r="J299" s="36">
        <v>60</v>
      </c>
      <c r="K299" s="47" t="s">
        <v>138</v>
      </c>
      <c r="L299" s="4">
        <v>0.8</v>
      </c>
      <c r="M299" s="37">
        <v>120</v>
      </c>
      <c r="N299" s="59">
        <v>290</v>
      </c>
      <c r="O299" s="4">
        <v>190</v>
      </c>
      <c r="P299" s="4">
        <v>100</v>
      </c>
      <c r="Q299" s="4">
        <v>935</v>
      </c>
      <c r="R299" s="4">
        <v>680</v>
      </c>
      <c r="S299" s="4">
        <v>295</v>
      </c>
      <c r="T299" s="39">
        <v>25</v>
      </c>
      <c r="U299" s="40">
        <v>410000000</v>
      </c>
      <c r="V299" s="36">
        <v>16.52</v>
      </c>
      <c r="W299" s="36">
        <v>11.31</v>
      </c>
      <c r="X299" s="36">
        <v>3.8</v>
      </c>
      <c r="Y299" s="4">
        <v>248</v>
      </c>
      <c r="Z299" s="4">
        <v>215</v>
      </c>
      <c r="AA299" s="4">
        <v>155</v>
      </c>
      <c r="AB299" s="4">
        <v>630</v>
      </c>
      <c r="AC299" s="36">
        <v>7.03</v>
      </c>
      <c r="AD299" s="35">
        <v>22.2</v>
      </c>
      <c r="AE299" s="4">
        <v>1220</v>
      </c>
      <c r="AF299" s="4">
        <v>614</v>
      </c>
      <c r="AJ299" s="42">
        <v>2</v>
      </c>
      <c r="AK299" s="59">
        <v>34</v>
      </c>
      <c r="AL299" s="4">
        <v>32</v>
      </c>
      <c r="AM299" s="4">
        <v>2</v>
      </c>
      <c r="AN299" s="4">
        <v>890</v>
      </c>
      <c r="AO299" s="4">
        <v>715</v>
      </c>
      <c r="AP299" s="4">
        <v>175</v>
      </c>
      <c r="AQ299" s="112">
        <v>1.4</v>
      </c>
      <c r="AR299" s="40">
        <v>36000000</v>
      </c>
      <c r="AS299" s="36">
        <v>14.56</v>
      </c>
      <c r="AT299" s="36">
        <v>1.62</v>
      </c>
      <c r="AU299" s="36">
        <v>1.23</v>
      </c>
      <c r="AV299" s="4">
        <v>229</v>
      </c>
      <c r="AW299" s="4">
        <v>177</v>
      </c>
      <c r="AX299" s="35">
        <v>12</v>
      </c>
      <c r="AY299" s="4">
        <v>75</v>
      </c>
      <c r="AZ299" s="36">
        <v>7</v>
      </c>
      <c r="BA299" s="35">
        <v>21.5</v>
      </c>
      <c r="BC299" s="41">
        <v>52.42</v>
      </c>
      <c r="BE299" s="42">
        <v>0.8</v>
      </c>
      <c r="BF299" s="43"/>
      <c r="BG299" s="32"/>
    </row>
    <row r="300" spans="1:59" ht="8.25">
      <c r="A300" s="33">
        <v>35641</v>
      </c>
      <c r="B300" s="44">
        <v>0.7083333333333334</v>
      </c>
      <c r="C300" s="4">
        <v>120</v>
      </c>
      <c r="D300" s="35">
        <v>4</v>
      </c>
      <c r="E300" s="35">
        <v>2.2</v>
      </c>
      <c r="F300" s="35">
        <v>5</v>
      </c>
      <c r="G300" s="47" t="s">
        <v>53</v>
      </c>
      <c r="H300" s="49">
        <f t="shared" si="4"/>
        <v>116.81884199999999</v>
      </c>
      <c r="I300" s="4" t="s">
        <v>54</v>
      </c>
      <c r="J300" s="36">
        <v>60</v>
      </c>
      <c r="K300" s="47" t="s">
        <v>138</v>
      </c>
      <c r="L300" s="4">
        <v>0.8</v>
      </c>
      <c r="M300" s="37">
        <v>120</v>
      </c>
      <c r="N300" s="38">
        <v>270</v>
      </c>
      <c r="O300" s="4">
        <v>130</v>
      </c>
      <c r="P300" s="4">
        <v>140</v>
      </c>
      <c r="Y300" s="4">
        <v>405</v>
      </c>
      <c r="Z300" s="4">
        <v>220</v>
      </c>
      <c r="AA300" s="4">
        <v>151</v>
      </c>
      <c r="AB300" s="4">
        <v>796</v>
      </c>
      <c r="AC300" s="36">
        <v>7.02</v>
      </c>
      <c r="AD300" s="35">
        <v>20.8</v>
      </c>
      <c r="AE300" s="4">
        <v>1313</v>
      </c>
      <c r="AF300" s="4">
        <v>658</v>
      </c>
      <c r="AK300" s="38">
        <v>17</v>
      </c>
      <c r="AL300" s="4">
        <v>12</v>
      </c>
      <c r="AM300" s="4">
        <v>5</v>
      </c>
      <c r="AR300" s="40"/>
      <c r="AV300" s="4">
        <v>160</v>
      </c>
      <c r="AW300" s="4">
        <v>151</v>
      </c>
      <c r="AX300" s="35">
        <v>16</v>
      </c>
      <c r="AY300" s="4">
        <v>101</v>
      </c>
      <c r="AZ300" s="36">
        <v>7</v>
      </c>
      <c r="BA300" s="35">
        <v>20.6</v>
      </c>
      <c r="BE300" s="42"/>
      <c r="BF300" s="43"/>
      <c r="BG300" s="32"/>
    </row>
    <row r="301" spans="1:59" ht="8.25">
      <c r="A301" s="33">
        <v>35641</v>
      </c>
      <c r="B301" s="44">
        <v>0.875</v>
      </c>
      <c r="C301" s="4">
        <v>120</v>
      </c>
      <c r="D301" s="35">
        <v>4</v>
      </c>
      <c r="E301" s="35">
        <v>2.2</v>
      </c>
      <c r="F301" s="35">
        <v>5</v>
      </c>
      <c r="G301" s="47" t="s">
        <v>53</v>
      </c>
      <c r="H301" s="49">
        <f t="shared" si="4"/>
        <v>116.81884199999999</v>
      </c>
      <c r="I301" s="4" t="s">
        <v>54</v>
      </c>
      <c r="J301" s="36">
        <v>60</v>
      </c>
      <c r="K301" s="47" t="s">
        <v>138</v>
      </c>
      <c r="L301" s="4">
        <v>0.8</v>
      </c>
      <c r="M301" s="37">
        <v>120</v>
      </c>
      <c r="N301" s="38">
        <v>260</v>
      </c>
      <c r="O301" s="4">
        <v>200</v>
      </c>
      <c r="P301" s="4">
        <v>60</v>
      </c>
      <c r="Y301" s="4">
        <v>380</v>
      </c>
      <c r="Z301" s="4">
        <v>136</v>
      </c>
      <c r="AA301" s="4">
        <v>221</v>
      </c>
      <c r="AB301" s="4">
        <v>846</v>
      </c>
      <c r="AC301" s="36">
        <v>7</v>
      </c>
      <c r="AD301" s="35">
        <v>20.9</v>
      </c>
      <c r="AE301" s="4">
        <v>1582</v>
      </c>
      <c r="AF301" s="4">
        <v>747</v>
      </c>
      <c r="AK301" s="38">
        <v>18</v>
      </c>
      <c r="AL301" s="4">
        <v>15</v>
      </c>
      <c r="AM301" s="4">
        <v>3</v>
      </c>
      <c r="AV301" s="4">
        <v>200</v>
      </c>
      <c r="AW301" s="4">
        <v>150</v>
      </c>
      <c r="AX301" s="35">
        <v>23</v>
      </c>
      <c r="AY301" s="4">
        <v>97</v>
      </c>
      <c r="AZ301" s="36">
        <v>7.01</v>
      </c>
      <c r="BA301" s="35">
        <v>18.5</v>
      </c>
      <c r="BE301" s="42"/>
      <c r="BF301" s="43"/>
      <c r="BG301" s="32"/>
    </row>
    <row r="302" spans="1:59" ht="8.25">
      <c r="A302" s="33">
        <v>35642</v>
      </c>
      <c r="B302" s="44">
        <v>0.041666666666666664</v>
      </c>
      <c r="C302" s="4">
        <v>120</v>
      </c>
      <c r="D302" s="35">
        <v>4</v>
      </c>
      <c r="E302" s="35">
        <v>2.2</v>
      </c>
      <c r="F302" s="35">
        <v>5</v>
      </c>
      <c r="G302" s="47" t="s">
        <v>53</v>
      </c>
      <c r="H302" s="49">
        <f t="shared" si="4"/>
        <v>116.81884199999999</v>
      </c>
      <c r="I302" s="4" t="s">
        <v>54</v>
      </c>
      <c r="J302" s="36">
        <v>60</v>
      </c>
      <c r="K302" s="47" t="s">
        <v>138</v>
      </c>
      <c r="L302" s="4">
        <v>0.8</v>
      </c>
      <c r="M302" s="37">
        <v>120</v>
      </c>
      <c r="N302" s="38">
        <v>705</v>
      </c>
      <c r="O302" s="4">
        <v>240</v>
      </c>
      <c r="P302" s="4">
        <v>415</v>
      </c>
      <c r="Y302" s="4">
        <v>500</v>
      </c>
      <c r="Z302" s="4">
        <v>213</v>
      </c>
      <c r="AA302" s="4">
        <v>372</v>
      </c>
      <c r="AB302" s="4">
        <v>958</v>
      </c>
      <c r="AC302" s="36">
        <v>6.99</v>
      </c>
      <c r="AD302" s="35">
        <v>20.3</v>
      </c>
      <c r="AE302" s="4">
        <v>1192</v>
      </c>
      <c r="AF302" s="4">
        <v>596</v>
      </c>
      <c r="AK302" s="38">
        <v>16</v>
      </c>
      <c r="AL302" s="4">
        <v>14</v>
      </c>
      <c r="AM302" s="4">
        <v>2</v>
      </c>
      <c r="AV302" s="4">
        <v>215</v>
      </c>
      <c r="AW302" s="4">
        <v>186</v>
      </c>
      <c r="AX302" s="35">
        <v>9</v>
      </c>
      <c r="AY302" s="4">
        <v>56</v>
      </c>
      <c r="AZ302" s="36">
        <v>7</v>
      </c>
      <c r="BA302" s="35">
        <v>17.9</v>
      </c>
      <c r="BC302" s="41">
        <v>54.32</v>
      </c>
      <c r="BE302" s="42"/>
      <c r="BF302" s="43"/>
      <c r="BG302" s="32"/>
    </row>
    <row r="303" spans="1:59" ht="8.25">
      <c r="A303" s="33">
        <v>35642</v>
      </c>
      <c r="B303" s="44">
        <v>0.20833333333333334</v>
      </c>
      <c r="C303" s="4">
        <v>120</v>
      </c>
      <c r="D303" s="35">
        <v>4</v>
      </c>
      <c r="E303" s="35">
        <v>2.2</v>
      </c>
      <c r="F303" s="35">
        <v>5</v>
      </c>
      <c r="G303" s="47" t="s">
        <v>53</v>
      </c>
      <c r="H303" s="49">
        <f t="shared" si="4"/>
        <v>116.81884199999999</v>
      </c>
      <c r="I303" s="4" t="s">
        <v>54</v>
      </c>
      <c r="J303" s="36">
        <v>60</v>
      </c>
      <c r="K303" s="47" t="s">
        <v>138</v>
      </c>
      <c r="L303" s="4">
        <v>0.8</v>
      </c>
      <c r="M303" s="37">
        <v>120</v>
      </c>
      <c r="N303" s="38">
        <v>300</v>
      </c>
      <c r="O303" s="4">
        <v>140</v>
      </c>
      <c r="P303" s="4">
        <v>160</v>
      </c>
      <c r="Y303" s="4">
        <v>352</v>
      </c>
      <c r="Z303" s="4">
        <v>137</v>
      </c>
      <c r="AA303" s="4">
        <v>204</v>
      </c>
      <c r="AB303" s="4">
        <v>810</v>
      </c>
      <c r="AC303" s="36">
        <v>7</v>
      </c>
      <c r="AD303" s="35">
        <v>20.8</v>
      </c>
      <c r="AE303" s="4">
        <v>1227</v>
      </c>
      <c r="AF303" s="4">
        <v>611</v>
      </c>
      <c r="AK303" s="38">
        <v>24</v>
      </c>
      <c r="AL303" s="4">
        <v>20</v>
      </c>
      <c r="AM303" s="4">
        <v>4</v>
      </c>
      <c r="AV303" s="4">
        <v>172</v>
      </c>
      <c r="AW303" s="4">
        <v>140</v>
      </c>
      <c r="AX303" s="35">
        <v>13</v>
      </c>
      <c r="AY303" s="4">
        <v>65</v>
      </c>
      <c r="AZ303" s="36">
        <v>7</v>
      </c>
      <c r="BA303" s="35">
        <v>17.8</v>
      </c>
      <c r="BE303" s="42"/>
      <c r="BF303" s="43"/>
      <c r="BG303" s="32"/>
    </row>
    <row r="304" spans="1:59" ht="8.25">
      <c r="A304" s="63" t="s">
        <v>161</v>
      </c>
      <c r="B304" s="44" t="s">
        <v>143</v>
      </c>
      <c r="C304" s="4">
        <v>120</v>
      </c>
      <c r="D304" s="35">
        <v>4</v>
      </c>
      <c r="E304" s="35">
        <v>2.2</v>
      </c>
      <c r="F304" s="35">
        <v>5</v>
      </c>
      <c r="G304" s="47" t="s">
        <v>53</v>
      </c>
      <c r="H304" s="49">
        <f t="shared" si="4"/>
        <v>116.81884199999999</v>
      </c>
      <c r="I304" s="4" t="s">
        <v>54</v>
      </c>
      <c r="J304" s="36">
        <v>60</v>
      </c>
      <c r="K304" s="47" t="s">
        <v>138</v>
      </c>
      <c r="L304" s="4">
        <v>0.8</v>
      </c>
      <c r="M304" s="37">
        <v>120</v>
      </c>
      <c r="N304" s="59">
        <v>475</v>
      </c>
      <c r="O304" s="4">
        <v>196.5</v>
      </c>
      <c r="P304" s="4">
        <v>276.5</v>
      </c>
      <c r="Q304" s="4">
        <v>1560</v>
      </c>
      <c r="R304" s="4">
        <v>1290</v>
      </c>
      <c r="S304" s="4">
        <v>270</v>
      </c>
      <c r="T304" s="39">
        <v>35</v>
      </c>
      <c r="V304" s="36">
        <v>13.44</v>
      </c>
      <c r="W304" s="36">
        <v>12.72</v>
      </c>
      <c r="X304" s="36">
        <v>4.11</v>
      </c>
      <c r="Y304" s="4">
        <v>357</v>
      </c>
      <c r="Z304" s="4">
        <v>137</v>
      </c>
      <c r="AA304" s="4">
        <v>272</v>
      </c>
      <c r="AB304" s="4">
        <v>920</v>
      </c>
      <c r="AC304" s="36">
        <v>7</v>
      </c>
      <c r="AD304" s="35">
        <v>20</v>
      </c>
      <c r="AE304" s="4">
        <v>1437</v>
      </c>
      <c r="AF304" s="4">
        <v>721</v>
      </c>
      <c r="AJ304" s="42">
        <v>7</v>
      </c>
      <c r="AK304" s="59">
        <v>30</v>
      </c>
      <c r="AL304" s="4">
        <v>25</v>
      </c>
      <c r="AM304" s="4">
        <v>2.5</v>
      </c>
      <c r="AN304" s="4">
        <v>820</v>
      </c>
      <c r="AO304" s="4">
        <v>420</v>
      </c>
      <c r="AP304" s="4">
        <v>400</v>
      </c>
      <c r="AQ304" s="112">
        <v>1.4</v>
      </c>
      <c r="AS304" s="36">
        <v>12.6</v>
      </c>
      <c r="AT304" s="36">
        <v>10.45</v>
      </c>
      <c r="AU304" s="36">
        <v>1.23</v>
      </c>
      <c r="AV304" s="4">
        <v>140</v>
      </c>
      <c r="AW304" s="4">
        <v>96</v>
      </c>
      <c r="AX304" s="35">
        <v>15</v>
      </c>
      <c r="AY304" s="4">
        <v>90</v>
      </c>
      <c r="AZ304" s="36">
        <v>7</v>
      </c>
      <c r="BA304" s="35">
        <v>17.3</v>
      </c>
      <c r="BC304" s="41">
        <v>40.53</v>
      </c>
      <c r="BE304" s="42">
        <v>0.8</v>
      </c>
      <c r="BF304" s="43"/>
      <c r="BG304" s="32"/>
    </row>
    <row r="305" spans="1:59" ht="8.25">
      <c r="A305" s="33">
        <v>35642</v>
      </c>
      <c r="B305" s="44">
        <v>0.375</v>
      </c>
      <c r="C305" s="4">
        <v>120</v>
      </c>
      <c r="D305" s="35">
        <v>4</v>
      </c>
      <c r="E305" s="35">
        <v>2.2</v>
      </c>
      <c r="F305" s="35">
        <v>5</v>
      </c>
      <c r="G305" s="47" t="s">
        <v>53</v>
      </c>
      <c r="H305" s="49">
        <f t="shared" si="4"/>
        <v>116.81884199999999</v>
      </c>
      <c r="I305" s="4" t="s">
        <v>54</v>
      </c>
      <c r="J305" s="36">
        <v>60</v>
      </c>
      <c r="K305" s="47" t="s">
        <v>138</v>
      </c>
      <c r="L305" s="4">
        <v>0.8</v>
      </c>
      <c r="M305" s="37">
        <v>120</v>
      </c>
      <c r="N305" s="38">
        <v>200</v>
      </c>
      <c r="O305" s="4">
        <v>150</v>
      </c>
      <c r="P305" s="4">
        <v>50</v>
      </c>
      <c r="X305" s="36">
        <v>3.82</v>
      </c>
      <c r="Y305" s="4">
        <v>273</v>
      </c>
      <c r="Z305" s="4">
        <v>151</v>
      </c>
      <c r="AA305" s="4">
        <v>171</v>
      </c>
      <c r="AB305" s="4">
        <v>908</v>
      </c>
      <c r="AC305" s="36">
        <v>7</v>
      </c>
      <c r="AD305" s="35">
        <v>22.2</v>
      </c>
      <c r="AE305" s="4">
        <v>1321</v>
      </c>
      <c r="AF305" s="4">
        <v>658</v>
      </c>
      <c r="AK305" s="38">
        <v>20</v>
      </c>
      <c r="AL305" s="4">
        <v>20</v>
      </c>
      <c r="AM305" s="4">
        <v>0</v>
      </c>
      <c r="AV305" s="4">
        <v>157</v>
      </c>
      <c r="AW305" s="4">
        <v>109</v>
      </c>
      <c r="AX305" s="35">
        <v>14</v>
      </c>
      <c r="AY305" s="4">
        <v>72</v>
      </c>
      <c r="AZ305" s="36">
        <v>7</v>
      </c>
      <c r="BA305" s="35">
        <v>18.3</v>
      </c>
      <c r="BE305" s="42"/>
      <c r="BF305" s="43"/>
      <c r="BG305" s="32"/>
    </row>
    <row r="306" spans="1:59" ht="8.25">
      <c r="A306" s="33">
        <v>35642</v>
      </c>
      <c r="B306" s="44">
        <v>0.5416666666666666</v>
      </c>
      <c r="C306" s="4">
        <v>120</v>
      </c>
      <c r="D306" s="35">
        <v>4</v>
      </c>
      <c r="E306" s="35">
        <v>2.2</v>
      </c>
      <c r="F306" s="35">
        <v>5</v>
      </c>
      <c r="G306" s="47" t="s">
        <v>53</v>
      </c>
      <c r="H306" s="49">
        <f t="shared" si="4"/>
        <v>116.81884199999999</v>
      </c>
      <c r="I306" s="4" t="s">
        <v>54</v>
      </c>
      <c r="J306" s="36">
        <v>60</v>
      </c>
      <c r="K306" s="47" t="s">
        <v>138</v>
      </c>
      <c r="L306" s="4">
        <v>0.8</v>
      </c>
      <c r="M306" s="37">
        <v>120</v>
      </c>
      <c r="N306" s="59">
        <v>184</v>
      </c>
      <c r="O306" s="4">
        <v>156</v>
      </c>
      <c r="P306" s="4">
        <v>28</v>
      </c>
      <c r="Q306" s="4">
        <v>1120</v>
      </c>
      <c r="R306" s="4">
        <v>535</v>
      </c>
      <c r="S306" s="4">
        <v>585</v>
      </c>
      <c r="T306" s="39">
        <v>16</v>
      </c>
      <c r="U306" s="40">
        <v>390000000</v>
      </c>
      <c r="V306" s="36">
        <v>16.8</v>
      </c>
      <c r="W306" s="36">
        <v>10.74</v>
      </c>
      <c r="X306" s="36">
        <v>3.87</v>
      </c>
      <c r="Y306" s="4">
        <v>283</v>
      </c>
      <c r="Z306" s="4">
        <v>155</v>
      </c>
      <c r="AA306" s="4">
        <v>203</v>
      </c>
      <c r="AB306" s="4">
        <v>886</v>
      </c>
      <c r="AC306" s="36">
        <v>7.01</v>
      </c>
      <c r="AD306" s="35">
        <v>21</v>
      </c>
      <c r="AE306" s="4">
        <v>1381</v>
      </c>
      <c r="AF306" s="4">
        <v>682</v>
      </c>
      <c r="AK306" s="59">
        <v>33</v>
      </c>
      <c r="AL306" s="4">
        <v>27</v>
      </c>
      <c r="AM306" s="4">
        <v>6</v>
      </c>
      <c r="AN306" s="4">
        <v>980</v>
      </c>
      <c r="AO306" s="4">
        <v>560</v>
      </c>
      <c r="AP306" s="4">
        <v>420</v>
      </c>
      <c r="AQ306" s="112">
        <v>1.2</v>
      </c>
      <c r="AR306" s="40">
        <v>31000000</v>
      </c>
      <c r="AS306" s="36">
        <v>15.12</v>
      </c>
      <c r="AT306" s="36">
        <v>10.4</v>
      </c>
      <c r="AU306" s="36">
        <v>3.6</v>
      </c>
      <c r="AV306" s="4">
        <v>153</v>
      </c>
      <c r="AW306" s="4">
        <v>122</v>
      </c>
      <c r="AX306" s="35">
        <v>22</v>
      </c>
      <c r="AY306" s="4">
        <v>64</v>
      </c>
      <c r="AZ306" s="36">
        <v>6.99</v>
      </c>
      <c r="BA306" s="35">
        <v>21.4</v>
      </c>
      <c r="BC306" s="41">
        <v>46.23</v>
      </c>
      <c r="BE306" s="42">
        <v>2.4</v>
      </c>
      <c r="BF306" s="43"/>
      <c r="BG306" s="32"/>
    </row>
    <row r="307" spans="1:59" ht="8.25">
      <c r="A307" s="33">
        <v>35642</v>
      </c>
      <c r="B307" s="44">
        <v>0.7083333333333334</v>
      </c>
      <c r="C307" s="4">
        <v>120</v>
      </c>
      <c r="D307" s="35">
        <v>4</v>
      </c>
      <c r="E307" s="35">
        <v>2.2</v>
      </c>
      <c r="F307" s="35">
        <v>5</v>
      </c>
      <c r="G307" s="47" t="s">
        <v>53</v>
      </c>
      <c r="H307" s="49">
        <f t="shared" si="4"/>
        <v>116.81884199999999</v>
      </c>
      <c r="I307" s="4" t="s">
        <v>54</v>
      </c>
      <c r="J307" s="36">
        <v>60</v>
      </c>
      <c r="K307" s="47" t="s">
        <v>138</v>
      </c>
      <c r="L307" s="4">
        <v>0.8</v>
      </c>
      <c r="M307" s="37">
        <v>120</v>
      </c>
      <c r="N307" s="38">
        <v>195</v>
      </c>
      <c r="O307" s="4">
        <v>150</v>
      </c>
      <c r="P307" s="4">
        <v>45</v>
      </c>
      <c r="Y307" s="4">
        <v>373</v>
      </c>
      <c r="Z307" s="4">
        <v>225</v>
      </c>
      <c r="AA307" s="4">
        <v>149</v>
      </c>
      <c r="AB307" s="4">
        <v>509</v>
      </c>
      <c r="AC307" s="36">
        <v>7</v>
      </c>
      <c r="AD307" s="35">
        <v>23.5</v>
      </c>
      <c r="AE307" s="4">
        <v>1368</v>
      </c>
      <c r="AF307" s="4">
        <v>686</v>
      </c>
      <c r="AJ307" s="42">
        <v>6</v>
      </c>
      <c r="AK307" s="38">
        <v>25</v>
      </c>
      <c r="AL307" s="4">
        <v>23</v>
      </c>
      <c r="AM307" s="4">
        <v>2</v>
      </c>
      <c r="AV307" s="4">
        <v>100</v>
      </c>
      <c r="AW307" s="4">
        <v>151</v>
      </c>
      <c r="AX307" s="35">
        <v>22</v>
      </c>
      <c r="AY307" s="4">
        <v>91</v>
      </c>
      <c r="AZ307" s="36">
        <v>6.99</v>
      </c>
      <c r="BA307" s="35">
        <v>21.2</v>
      </c>
      <c r="BE307" s="42"/>
      <c r="BF307" s="43"/>
      <c r="BG307" s="32"/>
    </row>
    <row r="308" spans="1:59" ht="8.25">
      <c r="A308" s="33">
        <v>35642</v>
      </c>
      <c r="B308" s="44">
        <v>0.875</v>
      </c>
      <c r="C308" s="4">
        <v>120</v>
      </c>
      <c r="D308" s="35">
        <v>4</v>
      </c>
      <c r="E308" s="35">
        <v>2.2</v>
      </c>
      <c r="F308" s="35">
        <v>5</v>
      </c>
      <c r="G308" s="47" t="s">
        <v>53</v>
      </c>
      <c r="H308" s="49">
        <f t="shared" si="4"/>
        <v>116.81884199999999</v>
      </c>
      <c r="I308" s="4" t="s">
        <v>54</v>
      </c>
      <c r="J308" s="36">
        <v>60</v>
      </c>
      <c r="K308" s="47" t="s">
        <v>138</v>
      </c>
      <c r="L308" s="4">
        <v>0.8</v>
      </c>
      <c r="M308" s="37">
        <v>120</v>
      </c>
      <c r="N308" s="38">
        <v>202</v>
      </c>
      <c r="O308" s="4">
        <v>183</v>
      </c>
      <c r="P308" s="4">
        <v>19</v>
      </c>
      <c r="Y308" s="4">
        <v>390</v>
      </c>
      <c r="Z308" s="4">
        <v>249</v>
      </c>
      <c r="AA308" s="4">
        <v>182</v>
      </c>
      <c r="AB308" s="4">
        <v>816</v>
      </c>
      <c r="AC308" s="36">
        <v>7</v>
      </c>
      <c r="AD308" s="35">
        <v>22.5</v>
      </c>
      <c r="AE308" s="4">
        <v>1457</v>
      </c>
      <c r="AF308" s="4">
        <v>737</v>
      </c>
      <c r="AK308" s="38">
        <v>26</v>
      </c>
      <c r="AL308" s="4">
        <v>25</v>
      </c>
      <c r="AM308" s="4">
        <v>1</v>
      </c>
      <c r="AV308" s="4">
        <v>215</v>
      </c>
      <c r="AW308" s="4">
        <v>186</v>
      </c>
      <c r="AX308" s="35">
        <v>24</v>
      </c>
      <c r="AY308" s="4">
        <v>104</v>
      </c>
      <c r="AZ308" s="36">
        <v>6.99</v>
      </c>
      <c r="BA308" s="35">
        <v>22.6</v>
      </c>
      <c r="BE308" s="42"/>
      <c r="BF308" s="43"/>
      <c r="BG308" s="32"/>
    </row>
    <row r="309" spans="1:59" ht="8.25">
      <c r="A309" s="33">
        <v>35643</v>
      </c>
      <c r="B309" s="44">
        <v>0.041666666666666664</v>
      </c>
      <c r="C309" s="4">
        <v>120</v>
      </c>
      <c r="D309" s="35">
        <v>4</v>
      </c>
      <c r="E309" s="35">
        <v>2.2</v>
      </c>
      <c r="F309" s="35">
        <v>5</v>
      </c>
      <c r="G309" s="47" t="s">
        <v>53</v>
      </c>
      <c r="H309" s="49">
        <f t="shared" si="4"/>
        <v>116.81884199999999</v>
      </c>
      <c r="I309" s="4" t="s">
        <v>54</v>
      </c>
      <c r="J309" s="36">
        <v>60</v>
      </c>
      <c r="K309" s="47" t="s">
        <v>138</v>
      </c>
      <c r="L309" s="4">
        <v>0.8</v>
      </c>
      <c r="M309" s="37">
        <v>120</v>
      </c>
      <c r="N309" s="38">
        <v>376</v>
      </c>
      <c r="O309" s="4">
        <v>188</v>
      </c>
      <c r="P309" s="4">
        <v>188</v>
      </c>
      <c r="Y309" s="4">
        <v>537</v>
      </c>
      <c r="Z309" s="4">
        <v>217</v>
      </c>
      <c r="AA309" s="4">
        <v>323</v>
      </c>
      <c r="AB309" s="4">
        <v>1036</v>
      </c>
      <c r="AC309" s="36">
        <v>6.99</v>
      </c>
      <c r="AD309" s="35">
        <v>19.3</v>
      </c>
      <c r="AE309" s="4">
        <v>1493</v>
      </c>
      <c r="AF309" s="4">
        <v>742</v>
      </c>
      <c r="AK309" s="38">
        <v>24</v>
      </c>
      <c r="AL309" s="4">
        <v>22</v>
      </c>
      <c r="AM309" s="4">
        <v>2</v>
      </c>
      <c r="AV309" s="4">
        <v>106</v>
      </c>
      <c r="AW309" s="4">
        <v>103</v>
      </c>
      <c r="AX309" s="35">
        <v>37</v>
      </c>
      <c r="AY309" s="4">
        <v>160</v>
      </c>
      <c r="AZ309" s="36">
        <v>6.98</v>
      </c>
      <c r="BA309" s="35">
        <v>21.3</v>
      </c>
      <c r="BE309" s="42"/>
      <c r="BF309" s="43"/>
      <c r="BG309" s="32"/>
    </row>
    <row r="310" spans="1:59" ht="8.25">
      <c r="A310" s="33">
        <v>35643</v>
      </c>
      <c r="B310" s="44">
        <v>0.20833333333333334</v>
      </c>
      <c r="C310" s="4">
        <v>120</v>
      </c>
      <c r="D310" s="35">
        <v>4</v>
      </c>
      <c r="E310" s="35">
        <v>2.2</v>
      </c>
      <c r="F310" s="35">
        <v>5</v>
      </c>
      <c r="G310" s="47" t="s">
        <v>53</v>
      </c>
      <c r="H310" s="49">
        <f aca="true" t="shared" si="5" ref="H310:H373">(J310*1.9469807)</f>
        <v>116.81884199999999</v>
      </c>
      <c r="I310" s="4" t="s">
        <v>54</v>
      </c>
      <c r="J310" s="36">
        <v>60</v>
      </c>
      <c r="K310" s="47" t="s">
        <v>138</v>
      </c>
      <c r="L310" s="4">
        <v>0.8</v>
      </c>
      <c r="M310" s="37">
        <v>120</v>
      </c>
      <c r="N310" s="38">
        <v>240</v>
      </c>
      <c r="O310" s="4">
        <v>148</v>
      </c>
      <c r="P310" s="4">
        <v>92</v>
      </c>
      <c r="Y310" s="4">
        <v>404</v>
      </c>
      <c r="Z310" s="4">
        <v>193</v>
      </c>
      <c r="AA310" s="4">
        <v>228</v>
      </c>
      <c r="AB310" s="4">
        <v>896</v>
      </c>
      <c r="AC310" s="36">
        <v>7</v>
      </c>
      <c r="AD310" s="35">
        <v>19</v>
      </c>
      <c r="AE310" s="4">
        <v>1368</v>
      </c>
      <c r="AF310" s="4">
        <v>724</v>
      </c>
      <c r="AK310" s="38">
        <v>23</v>
      </c>
      <c r="AL310" s="4">
        <v>21</v>
      </c>
      <c r="AM310" s="4">
        <v>2</v>
      </c>
      <c r="AV310" s="4">
        <v>123</v>
      </c>
      <c r="AW310" s="4">
        <v>121</v>
      </c>
      <c r="AX310" s="35">
        <v>16</v>
      </c>
      <c r="AY310" s="4">
        <v>106</v>
      </c>
      <c r="AZ310" s="36">
        <v>6.98</v>
      </c>
      <c r="BA310" s="35">
        <v>19.9</v>
      </c>
      <c r="BE310" s="42"/>
      <c r="BF310" s="43"/>
      <c r="BG310" s="32"/>
    </row>
    <row r="311" spans="1:59" ht="8.25">
      <c r="A311" s="63" t="s">
        <v>162</v>
      </c>
      <c r="B311" s="44" t="s">
        <v>143</v>
      </c>
      <c r="C311" s="4">
        <v>120</v>
      </c>
      <c r="D311" s="35">
        <v>4</v>
      </c>
      <c r="E311" s="35">
        <v>2.2</v>
      </c>
      <c r="F311" s="35">
        <v>5</v>
      </c>
      <c r="G311" s="47" t="s">
        <v>53</v>
      </c>
      <c r="H311" s="49">
        <f t="shared" si="5"/>
        <v>116.81884199999999</v>
      </c>
      <c r="I311" s="4" t="s">
        <v>54</v>
      </c>
      <c r="J311" s="36">
        <v>60</v>
      </c>
      <c r="K311" s="47" t="s">
        <v>138</v>
      </c>
      <c r="L311" s="4">
        <v>0.8</v>
      </c>
      <c r="M311" s="37">
        <v>120</v>
      </c>
      <c r="N311" s="59">
        <v>216</v>
      </c>
      <c r="O311" s="4">
        <v>102</v>
      </c>
      <c r="P311" s="4">
        <v>114</v>
      </c>
      <c r="Q311" s="4">
        <v>1320</v>
      </c>
      <c r="R311" s="4">
        <v>985</v>
      </c>
      <c r="S311" s="4">
        <v>335</v>
      </c>
      <c r="T311" s="39">
        <v>19</v>
      </c>
      <c r="V311" s="36">
        <v>18.48</v>
      </c>
      <c r="W311" s="36">
        <v>13.64</v>
      </c>
      <c r="X311" s="36">
        <v>4.2</v>
      </c>
      <c r="Y311" s="4">
        <v>371</v>
      </c>
      <c r="Z311" s="4">
        <v>189</v>
      </c>
      <c r="AA311" s="4">
        <v>195</v>
      </c>
      <c r="AB311" s="4">
        <v>912</v>
      </c>
      <c r="AC311" s="36">
        <v>6.99</v>
      </c>
      <c r="AD311" s="35">
        <v>16.8</v>
      </c>
      <c r="AE311" s="4">
        <v>1372</v>
      </c>
      <c r="AF311" s="4">
        <v>688</v>
      </c>
      <c r="AJ311" s="42">
        <v>5</v>
      </c>
      <c r="AK311" s="59">
        <v>31</v>
      </c>
      <c r="AL311" s="4">
        <v>16.5</v>
      </c>
      <c r="AM311" s="4">
        <v>4.5</v>
      </c>
      <c r="AN311" s="4">
        <v>930</v>
      </c>
      <c r="AO311" s="4">
        <v>725</v>
      </c>
      <c r="AP311" s="4">
        <v>205</v>
      </c>
      <c r="AQ311" s="112">
        <v>0.8</v>
      </c>
      <c r="AS311" s="36">
        <v>12.69</v>
      </c>
      <c r="AT311" s="36">
        <v>1.15</v>
      </c>
      <c r="AU311" s="36">
        <v>1.33</v>
      </c>
      <c r="AV311" s="4">
        <v>114</v>
      </c>
      <c r="AW311" s="4">
        <v>97</v>
      </c>
      <c r="AX311" s="35">
        <v>24</v>
      </c>
      <c r="AY311" s="4">
        <v>120</v>
      </c>
      <c r="AZ311" s="36">
        <v>6.98</v>
      </c>
      <c r="BA311" s="35">
        <v>20.6</v>
      </c>
      <c r="BE311" s="42">
        <v>1.2</v>
      </c>
      <c r="BF311" s="43"/>
      <c r="BG311" s="32"/>
    </row>
    <row r="312" spans="1:59" ht="16.5">
      <c r="A312" s="33">
        <v>35643</v>
      </c>
      <c r="B312" s="44">
        <v>0.375</v>
      </c>
      <c r="C312" s="4">
        <v>120</v>
      </c>
      <c r="D312" s="35">
        <v>4</v>
      </c>
      <c r="E312" s="35">
        <v>2.2</v>
      </c>
      <c r="F312" s="35">
        <v>5</v>
      </c>
      <c r="G312" s="47" t="s">
        <v>53</v>
      </c>
      <c r="H312" s="49">
        <f t="shared" si="5"/>
        <v>116.81884199999999</v>
      </c>
      <c r="I312" s="4" t="s">
        <v>54</v>
      </c>
      <c r="J312" s="36">
        <v>60</v>
      </c>
      <c r="K312" s="47" t="s">
        <v>138</v>
      </c>
      <c r="L312" s="4">
        <v>0.8</v>
      </c>
      <c r="M312" s="37">
        <v>120</v>
      </c>
      <c r="N312" s="38">
        <v>292</v>
      </c>
      <c r="O312" s="4">
        <v>148</v>
      </c>
      <c r="P312" s="4">
        <v>100</v>
      </c>
      <c r="AA312" s="4">
        <v>288</v>
      </c>
      <c r="AC312" s="36">
        <v>7</v>
      </c>
      <c r="AD312" s="35">
        <v>17.6</v>
      </c>
      <c r="AE312" s="4">
        <v>1432</v>
      </c>
      <c r="AF312" s="4">
        <v>746</v>
      </c>
      <c r="AK312" s="38">
        <v>27</v>
      </c>
      <c r="AL312" s="4">
        <v>21</v>
      </c>
      <c r="AM312" s="4">
        <v>6</v>
      </c>
      <c r="AV312" s="4">
        <v>194</v>
      </c>
      <c r="AW312" s="4">
        <v>168</v>
      </c>
      <c r="AX312" s="35">
        <v>31</v>
      </c>
      <c r="AY312" s="4">
        <v>163</v>
      </c>
      <c r="AZ312" s="36">
        <v>6.97</v>
      </c>
      <c r="BA312" s="35">
        <v>19.4</v>
      </c>
      <c r="BE312" s="42"/>
      <c r="BF312" s="43" t="s">
        <v>163</v>
      </c>
      <c r="BG312" s="32"/>
    </row>
    <row r="313" spans="1:59" ht="8.25">
      <c r="A313" s="33">
        <v>35643</v>
      </c>
      <c r="B313" s="44">
        <v>0.5416666666666666</v>
      </c>
      <c r="C313" s="4">
        <v>120</v>
      </c>
      <c r="D313" s="35">
        <v>4</v>
      </c>
      <c r="E313" s="35">
        <v>2.2</v>
      </c>
      <c r="F313" s="35">
        <v>5</v>
      </c>
      <c r="G313" s="47" t="s">
        <v>53</v>
      </c>
      <c r="H313" s="49">
        <f t="shared" si="5"/>
        <v>116.81884199999999</v>
      </c>
      <c r="I313" s="4" t="s">
        <v>54</v>
      </c>
      <c r="J313" s="36">
        <v>60</v>
      </c>
      <c r="K313" s="47" t="s">
        <v>138</v>
      </c>
      <c r="L313" s="4">
        <v>0.8</v>
      </c>
      <c r="M313" s="37">
        <v>120</v>
      </c>
      <c r="N313" s="38">
        <v>378</v>
      </c>
      <c r="O313" s="4">
        <v>140</v>
      </c>
      <c r="P313" s="4">
        <v>238</v>
      </c>
      <c r="T313" s="39">
        <v>14</v>
      </c>
      <c r="AA313" s="4">
        <v>211</v>
      </c>
      <c r="AC313" s="36">
        <v>7.01</v>
      </c>
      <c r="AD313" s="35">
        <v>23.4</v>
      </c>
      <c r="AE313" s="4">
        <v>1494</v>
      </c>
      <c r="AF313" s="4">
        <v>743</v>
      </c>
      <c r="AK313" s="59">
        <v>26</v>
      </c>
      <c r="AL313" s="4">
        <v>23.5</v>
      </c>
      <c r="AM313" s="4">
        <v>2.5</v>
      </c>
      <c r="AN313" s="4">
        <v>820</v>
      </c>
      <c r="AO313" s="4">
        <v>600</v>
      </c>
      <c r="AP313" s="4">
        <v>220</v>
      </c>
      <c r="AQ313" s="112">
        <v>1.2</v>
      </c>
      <c r="AS313" s="36">
        <v>14.56</v>
      </c>
      <c r="AT313" s="36">
        <v>32.39</v>
      </c>
      <c r="AU313" s="36">
        <v>1.23</v>
      </c>
      <c r="AV313" s="4">
        <v>173</v>
      </c>
      <c r="AW313" s="4">
        <v>140</v>
      </c>
      <c r="AX313" s="35">
        <v>31</v>
      </c>
      <c r="AY313" s="4">
        <v>140</v>
      </c>
      <c r="AZ313" s="36">
        <v>7</v>
      </c>
      <c r="BA313" s="35">
        <v>26.2</v>
      </c>
      <c r="BE313" s="42">
        <v>0.8</v>
      </c>
      <c r="BF313" s="43"/>
      <c r="BG313" s="32"/>
    </row>
    <row r="314" spans="1:59" ht="8.25">
      <c r="A314" s="33">
        <v>35643</v>
      </c>
      <c r="B314" s="44">
        <v>0.7083333333333334</v>
      </c>
      <c r="C314" s="4">
        <v>120</v>
      </c>
      <c r="D314" s="35">
        <v>4</v>
      </c>
      <c r="E314" s="35">
        <v>2.2</v>
      </c>
      <c r="F314" s="35">
        <v>5</v>
      </c>
      <c r="G314" s="47" t="s">
        <v>53</v>
      </c>
      <c r="H314" s="49">
        <f t="shared" si="5"/>
        <v>116.81884199999999</v>
      </c>
      <c r="I314" s="4" t="s">
        <v>54</v>
      </c>
      <c r="J314" s="36">
        <v>60</v>
      </c>
      <c r="K314" s="47" t="s">
        <v>138</v>
      </c>
      <c r="L314" s="4">
        <v>0.8</v>
      </c>
      <c r="M314" s="37">
        <v>120</v>
      </c>
      <c r="N314" s="38">
        <v>160</v>
      </c>
      <c r="O314" s="4">
        <v>98</v>
      </c>
      <c r="P314" s="4">
        <v>62</v>
      </c>
      <c r="AA314" s="4">
        <v>192</v>
      </c>
      <c r="AC314" s="36">
        <v>7</v>
      </c>
      <c r="AD314" s="35">
        <v>22.7</v>
      </c>
      <c r="AE314" s="4">
        <v>1378</v>
      </c>
      <c r="AF314" s="4">
        <v>689</v>
      </c>
      <c r="AK314" s="38">
        <v>37</v>
      </c>
      <c r="AL314" s="4">
        <v>33</v>
      </c>
      <c r="AM314" s="4">
        <v>4</v>
      </c>
      <c r="AV314" s="4">
        <v>122</v>
      </c>
      <c r="AW314" s="4">
        <v>118</v>
      </c>
      <c r="AX314" s="35">
        <v>20</v>
      </c>
      <c r="AY314" s="4">
        <v>114</v>
      </c>
      <c r="AZ314" s="36">
        <v>6.98</v>
      </c>
      <c r="BA314" s="35">
        <v>24.1</v>
      </c>
      <c r="BE314" s="42"/>
      <c r="BF314" s="43"/>
      <c r="BG314" s="32"/>
    </row>
    <row r="315" spans="1:59" ht="8.25">
      <c r="A315" s="33">
        <v>35643</v>
      </c>
      <c r="B315" s="44">
        <v>0.875</v>
      </c>
      <c r="C315" s="4">
        <v>120</v>
      </c>
      <c r="D315" s="35">
        <v>4</v>
      </c>
      <c r="E315" s="35">
        <v>2.2</v>
      </c>
      <c r="F315" s="35">
        <v>5</v>
      </c>
      <c r="G315" s="47" t="s">
        <v>53</v>
      </c>
      <c r="H315" s="49">
        <f t="shared" si="5"/>
        <v>116.81884199999999</v>
      </c>
      <c r="I315" s="4" t="s">
        <v>54</v>
      </c>
      <c r="J315" s="36">
        <v>60</v>
      </c>
      <c r="K315" s="47" t="s">
        <v>138</v>
      </c>
      <c r="L315" s="4">
        <v>0.8</v>
      </c>
      <c r="M315" s="37">
        <v>120</v>
      </c>
      <c r="N315" s="38">
        <v>230</v>
      </c>
      <c r="O315" s="4">
        <v>119</v>
      </c>
      <c r="P315" s="4">
        <v>111</v>
      </c>
      <c r="AA315" s="4">
        <v>236.5</v>
      </c>
      <c r="AC315" s="36">
        <v>7</v>
      </c>
      <c r="AD315" s="35">
        <v>20.5</v>
      </c>
      <c r="AE315" s="4">
        <v>1372</v>
      </c>
      <c r="AF315" s="4">
        <v>687</v>
      </c>
      <c r="AK315" s="38">
        <v>23</v>
      </c>
      <c r="AL315" s="4">
        <v>19</v>
      </c>
      <c r="AM315" s="4">
        <v>4</v>
      </c>
      <c r="AV315" s="4">
        <v>152</v>
      </c>
      <c r="AW315" s="4">
        <v>120</v>
      </c>
      <c r="AX315" s="35">
        <v>22</v>
      </c>
      <c r="AY315" s="4">
        <v>115</v>
      </c>
      <c r="AZ315" s="36">
        <v>6.99</v>
      </c>
      <c r="BA315" s="35">
        <v>19.6</v>
      </c>
      <c r="BE315" s="42"/>
      <c r="BF315" s="43"/>
      <c r="BG315" s="32"/>
    </row>
    <row r="316" spans="1:59" ht="8.25">
      <c r="A316" s="33">
        <v>35644</v>
      </c>
      <c r="B316" s="44">
        <v>0.041666666666666664</v>
      </c>
      <c r="C316" s="4">
        <v>120</v>
      </c>
      <c r="D316" s="35">
        <v>4</v>
      </c>
      <c r="E316" s="35">
        <v>2.2</v>
      </c>
      <c r="F316" s="35">
        <v>5</v>
      </c>
      <c r="G316" s="47" t="s">
        <v>53</v>
      </c>
      <c r="H316" s="49">
        <f t="shared" si="5"/>
        <v>116.81884199999999</v>
      </c>
      <c r="I316" s="4" t="s">
        <v>54</v>
      </c>
      <c r="J316" s="36">
        <v>60</v>
      </c>
      <c r="K316" s="47" t="s">
        <v>138</v>
      </c>
      <c r="L316" s="4">
        <v>0.8</v>
      </c>
      <c r="M316" s="37">
        <v>120</v>
      </c>
      <c r="N316" s="38">
        <v>178</v>
      </c>
      <c r="O316" s="4">
        <v>92</v>
      </c>
      <c r="P316" s="4">
        <v>86</v>
      </c>
      <c r="AA316" s="4">
        <v>204.5</v>
      </c>
      <c r="AC316" s="36">
        <v>7</v>
      </c>
      <c r="AD316" s="35">
        <v>20.2</v>
      </c>
      <c r="AE316" s="4">
        <v>1465</v>
      </c>
      <c r="AF316" s="4">
        <v>735</v>
      </c>
      <c r="AK316" s="38">
        <v>24</v>
      </c>
      <c r="AL316" s="4">
        <v>22</v>
      </c>
      <c r="AM316" s="4">
        <v>2</v>
      </c>
      <c r="AV316" s="4">
        <v>170</v>
      </c>
      <c r="AW316" s="4">
        <v>149</v>
      </c>
      <c r="AX316" s="35">
        <v>24</v>
      </c>
      <c r="AY316" s="4">
        <v>103</v>
      </c>
      <c r="AZ316" s="36">
        <v>6.98</v>
      </c>
      <c r="BA316" s="35">
        <v>19.1</v>
      </c>
      <c r="BE316" s="42"/>
      <c r="BF316" s="43"/>
      <c r="BG316" s="32"/>
    </row>
    <row r="317" spans="1:59" ht="8.25">
      <c r="A317" s="33">
        <v>35644</v>
      </c>
      <c r="B317" s="44">
        <v>0.20833333333333334</v>
      </c>
      <c r="C317" s="4">
        <v>120</v>
      </c>
      <c r="D317" s="35">
        <v>4</v>
      </c>
      <c r="E317" s="35">
        <v>2.2</v>
      </c>
      <c r="F317" s="35">
        <v>5</v>
      </c>
      <c r="G317" s="47" t="s">
        <v>53</v>
      </c>
      <c r="H317" s="49">
        <f t="shared" si="5"/>
        <v>116.81884199999999</v>
      </c>
      <c r="I317" s="4" t="s">
        <v>54</v>
      </c>
      <c r="J317" s="36">
        <v>60</v>
      </c>
      <c r="K317" s="47" t="s">
        <v>138</v>
      </c>
      <c r="L317" s="4">
        <v>0.8</v>
      </c>
      <c r="M317" s="37">
        <v>120</v>
      </c>
      <c r="N317" s="38">
        <v>163</v>
      </c>
      <c r="O317" s="4">
        <v>87</v>
      </c>
      <c r="P317" s="4">
        <v>76</v>
      </c>
      <c r="AA317" s="4">
        <v>194.5</v>
      </c>
      <c r="AC317" s="36">
        <v>6.99</v>
      </c>
      <c r="AD317" s="35">
        <v>20.6</v>
      </c>
      <c r="AE317" s="4">
        <v>1412</v>
      </c>
      <c r="AF317" s="4">
        <v>705</v>
      </c>
      <c r="AK317" s="38">
        <v>27</v>
      </c>
      <c r="AL317" s="4">
        <v>24</v>
      </c>
      <c r="AM317" s="4">
        <v>3</v>
      </c>
      <c r="AV317" s="4">
        <v>151</v>
      </c>
      <c r="AW317" s="4">
        <v>120</v>
      </c>
      <c r="AX317" s="35">
        <v>22</v>
      </c>
      <c r="AY317" s="4">
        <v>111</v>
      </c>
      <c r="AZ317" s="36">
        <v>6.98</v>
      </c>
      <c r="BA317" s="35">
        <v>19.3</v>
      </c>
      <c r="BE317" s="42"/>
      <c r="BF317" s="43"/>
      <c r="BG317" s="32"/>
    </row>
    <row r="318" spans="1:59" ht="8.25">
      <c r="A318" s="63" t="s">
        <v>164</v>
      </c>
      <c r="B318" s="44" t="s">
        <v>143</v>
      </c>
      <c r="C318" s="4">
        <v>120</v>
      </c>
      <c r="D318" s="35">
        <v>4</v>
      </c>
      <c r="E318" s="35">
        <v>2.2</v>
      </c>
      <c r="F318" s="35">
        <v>5</v>
      </c>
      <c r="G318" s="47" t="s">
        <v>53</v>
      </c>
      <c r="H318" s="49">
        <f t="shared" si="5"/>
        <v>116.81884199999999</v>
      </c>
      <c r="I318" s="4" t="s">
        <v>54</v>
      </c>
      <c r="J318" s="36">
        <v>60</v>
      </c>
      <c r="K318" s="47" t="s">
        <v>138</v>
      </c>
      <c r="L318" s="4">
        <v>0.8</v>
      </c>
      <c r="M318" s="37">
        <v>120</v>
      </c>
      <c r="N318" s="59"/>
      <c r="V318" s="36">
        <v>18.23</v>
      </c>
      <c r="W318" s="36">
        <v>14.96</v>
      </c>
      <c r="AK318" s="38">
        <v>29</v>
      </c>
      <c r="AL318" s="4">
        <v>25.5</v>
      </c>
      <c r="AM318" s="4">
        <v>3.5</v>
      </c>
      <c r="AN318" s="4">
        <v>930</v>
      </c>
      <c r="AO318" s="4">
        <v>455</v>
      </c>
      <c r="AP318" s="4">
        <v>475</v>
      </c>
      <c r="AS318" s="36">
        <v>17.36</v>
      </c>
      <c r="AT318" s="36">
        <v>11.22</v>
      </c>
      <c r="AU318" s="36">
        <v>0.8</v>
      </c>
      <c r="AV318" s="4">
        <v>135</v>
      </c>
      <c r="AW318" s="4">
        <v>198</v>
      </c>
      <c r="AX318" s="35">
        <v>26</v>
      </c>
      <c r="AY318" s="4">
        <v>131</v>
      </c>
      <c r="AZ318" s="36">
        <v>6.99</v>
      </c>
      <c r="BA318" s="35">
        <v>18.5</v>
      </c>
      <c r="BE318" s="42">
        <v>0.8</v>
      </c>
      <c r="BF318" s="43"/>
      <c r="BG318" s="32"/>
    </row>
    <row r="319" spans="1:59" ht="8.25">
      <c r="A319" s="33">
        <v>35644</v>
      </c>
      <c r="B319" s="44">
        <v>0.375</v>
      </c>
      <c r="C319" s="4">
        <v>120</v>
      </c>
      <c r="D319" s="35">
        <v>4</v>
      </c>
      <c r="E319" s="35">
        <v>2.2</v>
      </c>
      <c r="F319" s="35">
        <v>5</v>
      </c>
      <c r="G319" s="47" t="s">
        <v>53</v>
      </c>
      <c r="H319" s="49">
        <f t="shared" si="5"/>
        <v>116.81884199999999</v>
      </c>
      <c r="I319" s="4" t="s">
        <v>54</v>
      </c>
      <c r="J319" s="36">
        <v>60</v>
      </c>
      <c r="K319" s="47" t="s">
        <v>138</v>
      </c>
      <c r="L319" s="4">
        <v>0.8</v>
      </c>
      <c r="M319" s="37">
        <v>120</v>
      </c>
      <c r="N319" s="38">
        <v>234</v>
      </c>
      <c r="O319" s="4">
        <v>125</v>
      </c>
      <c r="P319" s="4">
        <v>109</v>
      </c>
      <c r="Y319" s="4">
        <v>336</v>
      </c>
      <c r="Z319" s="4">
        <v>152</v>
      </c>
      <c r="AA319" s="4">
        <v>220</v>
      </c>
      <c r="AB319" s="4">
        <v>747</v>
      </c>
      <c r="AC319" s="36">
        <v>7</v>
      </c>
      <c r="AD319" s="35">
        <v>19.5</v>
      </c>
      <c r="AE319" s="4">
        <v>1309</v>
      </c>
      <c r="AF319" s="4">
        <v>658</v>
      </c>
      <c r="AK319" s="38">
        <v>25</v>
      </c>
      <c r="AL319" s="4">
        <v>11</v>
      </c>
      <c r="AM319" s="4">
        <v>14</v>
      </c>
      <c r="AV319" s="4">
        <v>152</v>
      </c>
      <c r="AW319" s="4">
        <v>115</v>
      </c>
      <c r="AX319" s="35">
        <v>18</v>
      </c>
      <c r="AY319" s="4">
        <v>87</v>
      </c>
      <c r="AZ319" s="36">
        <v>6.98</v>
      </c>
      <c r="BA319" s="35">
        <v>20.4</v>
      </c>
      <c r="BE319" s="42"/>
      <c r="BF319" s="43"/>
      <c r="BG319" s="32"/>
    </row>
    <row r="320" spans="1:59" ht="8.25">
      <c r="A320" s="33">
        <v>35644</v>
      </c>
      <c r="B320" s="44">
        <v>0.5416666666666666</v>
      </c>
      <c r="C320" s="4">
        <v>120</v>
      </c>
      <c r="D320" s="35">
        <v>4</v>
      </c>
      <c r="E320" s="35">
        <v>2.2</v>
      </c>
      <c r="F320" s="35">
        <v>5</v>
      </c>
      <c r="G320" s="47" t="s">
        <v>53</v>
      </c>
      <c r="H320" s="49">
        <f t="shared" si="5"/>
        <v>116.81884199999999</v>
      </c>
      <c r="I320" s="4" t="s">
        <v>54</v>
      </c>
      <c r="J320" s="36">
        <v>60</v>
      </c>
      <c r="K320" s="47" t="s">
        <v>138</v>
      </c>
      <c r="L320" s="4">
        <v>0.8</v>
      </c>
      <c r="M320" s="37">
        <v>120</v>
      </c>
      <c r="N320" s="59">
        <v>174</v>
      </c>
      <c r="O320" s="4">
        <v>81</v>
      </c>
      <c r="P320" s="4">
        <v>93</v>
      </c>
      <c r="Q320" s="4">
        <v>925</v>
      </c>
      <c r="R320" s="4">
        <v>335</v>
      </c>
      <c r="S320" s="4">
        <v>590</v>
      </c>
      <c r="T320" s="39">
        <v>7</v>
      </c>
      <c r="V320" s="36">
        <v>18.17</v>
      </c>
      <c r="W320" s="36">
        <v>12.02</v>
      </c>
      <c r="X320" s="36">
        <v>3.8</v>
      </c>
      <c r="Y320" s="4">
        <v>314</v>
      </c>
      <c r="Z320" s="4">
        <v>131</v>
      </c>
      <c r="AA320" s="4">
        <v>145</v>
      </c>
      <c r="AB320" s="4">
        <v>516</v>
      </c>
      <c r="AC320" s="36">
        <v>7.01</v>
      </c>
      <c r="AD320" s="35">
        <v>22.7</v>
      </c>
      <c r="AE320" s="4">
        <v>1147</v>
      </c>
      <c r="AF320" s="4">
        <v>723</v>
      </c>
      <c r="AJ320" s="42">
        <v>0.8</v>
      </c>
      <c r="AK320" s="59">
        <v>27.5</v>
      </c>
      <c r="AL320" s="4">
        <v>24</v>
      </c>
      <c r="AM320" s="4">
        <v>2</v>
      </c>
      <c r="AN320" s="4">
        <v>980</v>
      </c>
      <c r="AO320" s="4">
        <v>520</v>
      </c>
      <c r="AP320" s="4">
        <v>460</v>
      </c>
      <c r="AQ320" s="112">
        <v>1.2</v>
      </c>
      <c r="AS320" s="36">
        <v>17.36</v>
      </c>
      <c r="AT320" s="36">
        <v>1.52</v>
      </c>
      <c r="AU320" s="36">
        <v>1.2</v>
      </c>
      <c r="AV320" s="4">
        <v>131</v>
      </c>
      <c r="AW320" s="4">
        <v>100</v>
      </c>
      <c r="AX320" s="35">
        <v>22</v>
      </c>
      <c r="AY320" s="4">
        <v>97</v>
      </c>
      <c r="AZ320" s="36">
        <v>7</v>
      </c>
      <c r="BA320" s="35">
        <v>21.4</v>
      </c>
      <c r="BE320" s="42">
        <v>1.2</v>
      </c>
      <c r="BF320" s="43"/>
      <c r="BG320" s="32"/>
    </row>
    <row r="321" spans="1:59" ht="8.25">
      <c r="A321" s="33">
        <v>35644</v>
      </c>
      <c r="B321" s="44">
        <v>0.7083333333333334</v>
      </c>
      <c r="C321" s="4">
        <v>120</v>
      </c>
      <c r="D321" s="35">
        <v>4</v>
      </c>
      <c r="E321" s="35">
        <v>2.2</v>
      </c>
      <c r="F321" s="35">
        <v>5</v>
      </c>
      <c r="G321" s="47" t="s">
        <v>53</v>
      </c>
      <c r="H321" s="49">
        <f t="shared" si="5"/>
        <v>116.81884199999999</v>
      </c>
      <c r="I321" s="4" t="s">
        <v>54</v>
      </c>
      <c r="J321" s="36">
        <v>60</v>
      </c>
      <c r="K321" s="47" t="s">
        <v>138</v>
      </c>
      <c r="L321" s="4">
        <v>0.8</v>
      </c>
      <c r="M321" s="37">
        <v>120</v>
      </c>
      <c r="N321" s="38">
        <v>176</v>
      </c>
      <c r="O321" s="4">
        <v>144</v>
      </c>
      <c r="P321" s="4">
        <v>32</v>
      </c>
      <c r="Y321" s="4">
        <v>312</v>
      </c>
      <c r="Z321" s="4">
        <v>144</v>
      </c>
      <c r="AA321" s="4">
        <v>133</v>
      </c>
      <c r="AB321" s="4">
        <v>513</v>
      </c>
      <c r="AC321" s="36">
        <v>7.02</v>
      </c>
      <c r="AD321" s="35">
        <v>23.4</v>
      </c>
      <c r="AE321" s="4">
        <v>1324</v>
      </c>
      <c r="AF321" s="4">
        <v>665</v>
      </c>
      <c r="AK321" s="38">
        <v>26</v>
      </c>
      <c r="AL321" s="4">
        <v>22</v>
      </c>
      <c r="AM321" s="4">
        <v>4</v>
      </c>
      <c r="AV321" s="4">
        <v>144</v>
      </c>
      <c r="AW321" s="4">
        <v>136</v>
      </c>
      <c r="AX321" s="35">
        <v>23</v>
      </c>
      <c r="AY321" s="4">
        <v>107</v>
      </c>
      <c r="AZ321" s="36">
        <v>7</v>
      </c>
      <c r="BA321" s="35">
        <v>23.3</v>
      </c>
      <c r="BE321" s="42"/>
      <c r="BF321" s="43"/>
      <c r="BG321" s="32"/>
    </row>
    <row r="322" spans="1:59" ht="8.25">
      <c r="A322" s="33">
        <v>35644</v>
      </c>
      <c r="B322" s="44">
        <v>0.875</v>
      </c>
      <c r="C322" s="4">
        <v>120</v>
      </c>
      <c r="D322" s="35">
        <v>4</v>
      </c>
      <c r="E322" s="35">
        <v>2.2</v>
      </c>
      <c r="F322" s="35">
        <v>5</v>
      </c>
      <c r="G322" s="47" t="s">
        <v>53</v>
      </c>
      <c r="H322" s="49">
        <f t="shared" si="5"/>
        <v>116.81884199999999</v>
      </c>
      <c r="I322" s="4" t="s">
        <v>54</v>
      </c>
      <c r="J322" s="36">
        <v>60</v>
      </c>
      <c r="K322" s="47" t="s">
        <v>138</v>
      </c>
      <c r="L322" s="4">
        <v>0.8</v>
      </c>
      <c r="M322" s="37">
        <v>120</v>
      </c>
      <c r="N322" s="38">
        <v>156</v>
      </c>
      <c r="O322" s="4">
        <v>132</v>
      </c>
      <c r="P322" s="4">
        <v>24</v>
      </c>
      <c r="Y322" s="4">
        <v>382</v>
      </c>
      <c r="Z322" s="4">
        <v>146</v>
      </c>
      <c r="AA322" s="4">
        <v>160</v>
      </c>
      <c r="AB322" s="4">
        <v>669</v>
      </c>
      <c r="AC322" s="36">
        <v>7.01</v>
      </c>
      <c r="AD322" s="35">
        <v>23.5</v>
      </c>
      <c r="AE322" s="4">
        <v>1458</v>
      </c>
      <c r="AF322" s="4">
        <v>764</v>
      </c>
      <c r="AK322" s="38">
        <v>22</v>
      </c>
      <c r="AL322" s="4">
        <v>20</v>
      </c>
      <c r="AM322" s="4">
        <v>2</v>
      </c>
      <c r="AV322" s="4">
        <v>146</v>
      </c>
      <c r="AW322" s="4">
        <v>110</v>
      </c>
      <c r="AX322" s="35">
        <v>25</v>
      </c>
      <c r="AY322" s="4">
        <v>147</v>
      </c>
      <c r="AZ322" s="36">
        <v>6.99</v>
      </c>
      <c r="BA322" s="35">
        <v>23.1</v>
      </c>
      <c r="BE322" s="42"/>
      <c r="BF322" s="43"/>
      <c r="BG322" s="32"/>
    </row>
    <row r="323" spans="1:59" ht="8.25">
      <c r="A323" s="33">
        <v>35645</v>
      </c>
      <c r="B323" s="44">
        <v>0.041666666666666664</v>
      </c>
      <c r="C323" s="4">
        <v>120</v>
      </c>
      <c r="D323" s="35">
        <v>4</v>
      </c>
      <c r="E323" s="35">
        <v>2.2</v>
      </c>
      <c r="F323" s="35">
        <v>5</v>
      </c>
      <c r="G323" s="47" t="s">
        <v>53</v>
      </c>
      <c r="H323" s="49">
        <f t="shared" si="5"/>
        <v>116.81884199999999</v>
      </c>
      <c r="I323" s="4" t="s">
        <v>54</v>
      </c>
      <c r="J323" s="36">
        <v>60</v>
      </c>
      <c r="K323" s="47" t="s">
        <v>138</v>
      </c>
      <c r="L323" s="4">
        <v>0.8</v>
      </c>
      <c r="M323" s="37">
        <v>120</v>
      </c>
      <c r="N323" s="38">
        <v>156</v>
      </c>
      <c r="O323" s="4">
        <v>128</v>
      </c>
      <c r="P323" s="4">
        <v>108</v>
      </c>
      <c r="Y323" s="4">
        <v>610</v>
      </c>
      <c r="Z323" s="4">
        <v>228</v>
      </c>
      <c r="AA323" s="4">
        <v>170</v>
      </c>
      <c r="AB323" s="4">
        <v>879</v>
      </c>
      <c r="AC323" s="36">
        <v>7.01</v>
      </c>
      <c r="AD323" s="35">
        <v>23.4</v>
      </c>
      <c r="AE323" s="4">
        <v>1513</v>
      </c>
      <c r="AF323" s="4">
        <v>755</v>
      </c>
      <c r="AK323" s="38">
        <v>23</v>
      </c>
      <c r="AL323" s="4">
        <v>20</v>
      </c>
      <c r="AM323" s="4">
        <v>3</v>
      </c>
      <c r="AV323" s="4">
        <v>228</v>
      </c>
      <c r="AW323" s="4">
        <v>206</v>
      </c>
      <c r="AX323" s="35">
        <v>38</v>
      </c>
      <c r="AY323" s="4">
        <v>148</v>
      </c>
      <c r="AZ323" s="36">
        <v>7</v>
      </c>
      <c r="BA323" s="35">
        <v>23.2</v>
      </c>
      <c r="BE323" s="42"/>
      <c r="BF323" s="43"/>
      <c r="BG323" s="32"/>
    </row>
    <row r="324" spans="1:59" ht="8.25">
      <c r="A324" s="33">
        <v>35645</v>
      </c>
      <c r="B324" s="44">
        <v>0.20833333333333334</v>
      </c>
      <c r="C324" s="4">
        <v>120</v>
      </c>
      <c r="D324" s="35">
        <v>4</v>
      </c>
      <c r="E324" s="35">
        <v>2.2</v>
      </c>
      <c r="F324" s="35">
        <v>5</v>
      </c>
      <c r="G324" s="47" t="s">
        <v>53</v>
      </c>
      <c r="H324" s="49">
        <f t="shared" si="5"/>
        <v>116.81884199999999</v>
      </c>
      <c r="I324" s="4" t="s">
        <v>54</v>
      </c>
      <c r="J324" s="36">
        <v>60</v>
      </c>
      <c r="K324" s="47" t="s">
        <v>138</v>
      </c>
      <c r="L324" s="4">
        <v>0.8</v>
      </c>
      <c r="M324" s="37">
        <v>120</v>
      </c>
      <c r="N324" s="38">
        <v>156</v>
      </c>
      <c r="O324" s="4">
        <v>88</v>
      </c>
      <c r="P324" s="4">
        <v>68</v>
      </c>
      <c r="Y324" s="4">
        <v>231</v>
      </c>
      <c r="Z324" s="4">
        <v>170</v>
      </c>
      <c r="AA324" s="4">
        <v>191</v>
      </c>
      <c r="AB324" s="4">
        <v>786</v>
      </c>
      <c r="AC324" s="36">
        <v>7.02</v>
      </c>
      <c r="AD324" s="35">
        <v>23.1</v>
      </c>
      <c r="AE324" s="4">
        <v>1464</v>
      </c>
      <c r="AF324" s="4">
        <v>736</v>
      </c>
      <c r="AK324" s="38">
        <v>23</v>
      </c>
      <c r="AL324" s="4">
        <v>16</v>
      </c>
      <c r="AM324" s="4">
        <v>7</v>
      </c>
      <c r="AV324" s="4">
        <v>170</v>
      </c>
      <c r="AW324" s="4">
        <v>156</v>
      </c>
      <c r="AX324" s="35">
        <v>24</v>
      </c>
      <c r="AY324" s="4">
        <v>99</v>
      </c>
      <c r="AZ324" s="36">
        <v>7</v>
      </c>
      <c r="BA324" s="35">
        <v>23.2</v>
      </c>
      <c r="BE324" s="42"/>
      <c r="BF324" s="43"/>
      <c r="BG324" s="32"/>
    </row>
    <row r="325" spans="1:59" ht="8.25">
      <c r="A325" s="63" t="s">
        <v>165</v>
      </c>
      <c r="B325" s="44" t="s">
        <v>140</v>
      </c>
      <c r="C325" s="4">
        <v>120</v>
      </c>
      <c r="D325" s="35">
        <v>4</v>
      </c>
      <c r="E325" s="35">
        <v>2.2</v>
      </c>
      <c r="F325" s="35">
        <v>5</v>
      </c>
      <c r="G325" s="47" t="s">
        <v>53</v>
      </c>
      <c r="H325" s="49">
        <f t="shared" si="5"/>
        <v>116.81884199999999</v>
      </c>
      <c r="I325" s="4" t="s">
        <v>54</v>
      </c>
      <c r="J325" s="36">
        <v>60</v>
      </c>
      <c r="K325" s="47" t="s">
        <v>138</v>
      </c>
      <c r="L325" s="4">
        <v>0.8</v>
      </c>
      <c r="M325" s="37">
        <v>120</v>
      </c>
      <c r="N325" s="59">
        <v>148</v>
      </c>
      <c r="O325" s="4">
        <v>112</v>
      </c>
      <c r="P325" s="4">
        <v>36</v>
      </c>
      <c r="T325" s="39">
        <v>13</v>
      </c>
      <c r="V325" s="36">
        <v>19.04</v>
      </c>
      <c r="W325" s="36">
        <v>11.34</v>
      </c>
      <c r="X325" s="36">
        <v>4.83</v>
      </c>
      <c r="Y325" s="4">
        <v>384</v>
      </c>
      <c r="Z325" s="4">
        <v>185</v>
      </c>
      <c r="AA325" s="4">
        <v>168</v>
      </c>
      <c r="AB325" s="4">
        <v>576</v>
      </c>
      <c r="AC325" s="36">
        <v>7.05</v>
      </c>
      <c r="AD325" s="35">
        <v>25.1</v>
      </c>
      <c r="AE325" s="4">
        <v>1415</v>
      </c>
      <c r="AF325" s="4">
        <v>705</v>
      </c>
      <c r="AJ325" s="42">
        <v>1.2</v>
      </c>
      <c r="AK325" s="59">
        <v>34</v>
      </c>
      <c r="AL325" s="4">
        <v>19</v>
      </c>
      <c r="AM325" s="4">
        <v>2</v>
      </c>
      <c r="AN325" s="4">
        <v>930</v>
      </c>
      <c r="AO325" s="4">
        <v>630</v>
      </c>
      <c r="AP325" s="4">
        <v>500</v>
      </c>
      <c r="AQ325" s="112">
        <v>0.6</v>
      </c>
      <c r="AS325" s="36">
        <v>11.76</v>
      </c>
      <c r="AT325" s="36">
        <v>3.21</v>
      </c>
      <c r="AV325" s="4">
        <v>185</v>
      </c>
      <c r="AW325" s="4">
        <v>154</v>
      </c>
      <c r="AX325" s="35">
        <v>29</v>
      </c>
      <c r="AY325" s="4">
        <v>126</v>
      </c>
      <c r="AZ325" s="36">
        <v>7.03</v>
      </c>
      <c r="BA325" s="35">
        <v>25</v>
      </c>
      <c r="BE325" s="42">
        <v>0.8</v>
      </c>
      <c r="BF325" s="43"/>
      <c r="BG325" s="32"/>
    </row>
    <row r="326" spans="1:59" ht="8.25">
      <c r="A326" s="33">
        <v>35645</v>
      </c>
      <c r="B326" s="44">
        <v>0.375</v>
      </c>
      <c r="C326" s="4">
        <v>120</v>
      </c>
      <c r="D326" s="35">
        <v>4</v>
      </c>
      <c r="E326" s="35">
        <v>2.2</v>
      </c>
      <c r="F326" s="35">
        <v>5</v>
      </c>
      <c r="G326" s="47" t="s">
        <v>53</v>
      </c>
      <c r="H326" s="49">
        <f t="shared" si="5"/>
        <v>116.81884199999999</v>
      </c>
      <c r="I326" s="4" t="s">
        <v>54</v>
      </c>
      <c r="J326" s="36">
        <v>60</v>
      </c>
      <c r="K326" s="47" t="s">
        <v>138</v>
      </c>
      <c r="L326" s="4">
        <v>0.8</v>
      </c>
      <c r="M326" s="37">
        <v>120</v>
      </c>
      <c r="N326" s="38">
        <v>200</v>
      </c>
      <c r="O326" s="4">
        <v>112</v>
      </c>
      <c r="P326" s="4">
        <v>88</v>
      </c>
      <c r="Q326" s="4">
        <v>1045</v>
      </c>
      <c r="R326" s="4">
        <v>910</v>
      </c>
      <c r="S326" s="4">
        <v>135</v>
      </c>
      <c r="Y326" s="4">
        <v>376</v>
      </c>
      <c r="Z326" s="4">
        <v>226</v>
      </c>
      <c r="AA326" s="4">
        <v>155</v>
      </c>
      <c r="AB326" s="4">
        <v>657</v>
      </c>
      <c r="AC326" s="36">
        <v>7.03</v>
      </c>
      <c r="AD326" s="35">
        <v>24.8</v>
      </c>
      <c r="AE326" s="4">
        <v>1443</v>
      </c>
      <c r="AF326" s="4">
        <v>722</v>
      </c>
      <c r="AK326" s="38">
        <v>25</v>
      </c>
      <c r="AL326" s="4">
        <v>18</v>
      </c>
      <c r="AM326" s="4">
        <v>7</v>
      </c>
      <c r="AV326" s="4">
        <v>166</v>
      </c>
      <c r="AW326" s="4">
        <v>146</v>
      </c>
      <c r="AX326" s="35">
        <v>24</v>
      </c>
      <c r="AY326" s="4">
        <v>119</v>
      </c>
      <c r="AZ326" s="36">
        <v>7.01</v>
      </c>
      <c r="BA326" s="35">
        <v>24</v>
      </c>
      <c r="BE326" s="42"/>
      <c r="BF326" s="43"/>
      <c r="BG326" s="32"/>
    </row>
    <row r="327" spans="1:59" ht="8.25">
      <c r="A327" s="33">
        <v>35645</v>
      </c>
      <c r="B327" s="44">
        <v>0.5416666666666666</v>
      </c>
      <c r="C327" s="4">
        <v>120</v>
      </c>
      <c r="D327" s="35">
        <v>4</v>
      </c>
      <c r="E327" s="35">
        <v>2.2</v>
      </c>
      <c r="F327" s="35">
        <v>5</v>
      </c>
      <c r="G327" s="47" t="s">
        <v>53</v>
      </c>
      <c r="H327" s="49">
        <f t="shared" si="5"/>
        <v>116.81884199999999</v>
      </c>
      <c r="I327" s="4" t="s">
        <v>54</v>
      </c>
      <c r="J327" s="36">
        <v>60</v>
      </c>
      <c r="K327" s="47" t="s">
        <v>138</v>
      </c>
      <c r="L327" s="4">
        <v>0.8</v>
      </c>
      <c r="M327" s="37">
        <v>120</v>
      </c>
      <c r="N327" s="38">
        <v>132</v>
      </c>
      <c r="O327" s="4">
        <v>90</v>
      </c>
      <c r="P327" s="4">
        <v>42</v>
      </c>
      <c r="Y327" s="4">
        <v>370</v>
      </c>
      <c r="Z327" s="4">
        <v>235</v>
      </c>
      <c r="AA327" s="4">
        <v>144</v>
      </c>
      <c r="AB327" s="4">
        <v>501</v>
      </c>
      <c r="AC327" s="36">
        <v>7.02</v>
      </c>
      <c r="AD327" s="35">
        <v>24.8</v>
      </c>
      <c r="AE327" s="4">
        <v>1341</v>
      </c>
      <c r="AF327" s="4">
        <v>673</v>
      </c>
      <c r="AK327" s="38">
        <v>23</v>
      </c>
      <c r="AL327" s="4">
        <v>16.7</v>
      </c>
      <c r="AM327" s="4">
        <v>6.3</v>
      </c>
      <c r="AV327" s="4">
        <v>211</v>
      </c>
      <c r="AW327" s="4">
        <v>183</v>
      </c>
      <c r="AX327" s="35">
        <v>12.2</v>
      </c>
      <c r="AY327" s="4">
        <v>118</v>
      </c>
      <c r="AZ327" s="36">
        <v>7</v>
      </c>
      <c r="BA327" s="35">
        <v>24</v>
      </c>
      <c r="BE327" s="42"/>
      <c r="BF327" s="43"/>
      <c r="BG327" s="32"/>
    </row>
    <row r="328" spans="1:59" ht="8.25">
      <c r="A328" s="33">
        <v>35645</v>
      </c>
      <c r="B328" s="44">
        <v>0.7083333333333334</v>
      </c>
      <c r="C328" s="4">
        <v>120</v>
      </c>
      <c r="D328" s="35">
        <v>4</v>
      </c>
      <c r="E328" s="35">
        <v>2.2</v>
      </c>
      <c r="F328" s="35">
        <v>5</v>
      </c>
      <c r="G328" s="47" t="s">
        <v>53</v>
      </c>
      <c r="H328" s="49">
        <f t="shared" si="5"/>
        <v>116.81884199999999</v>
      </c>
      <c r="I328" s="4" t="s">
        <v>54</v>
      </c>
      <c r="J328" s="36">
        <v>60</v>
      </c>
      <c r="K328" s="47" t="s">
        <v>138</v>
      </c>
      <c r="L328" s="4">
        <v>0.8</v>
      </c>
      <c r="M328" s="37">
        <v>120</v>
      </c>
      <c r="N328" s="38">
        <v>134</v>
      </c>
      <c r="O328" s="4">
        <v>90</v>
      </c>
      <c r="P328" s="4">
        <v>44</v>
      </c>
      <c r="Y328" s="4">
        <v>453</v>
      </c>
      <c r="Z328" s="4">
        <v>250</v>
      </c>
      <c r="AA328" s="4">
        <v>135</v>
      </c>
      <c r="AB328" s="4">
        <v>651</v>
      </c>
      <c r="AC328" s="36">
        <v>7.01</v>
      </c>
      <c r="AD328" s="35">
        <v>19</v>
      </c>
      <c r="AE328" s="4">
        <v>1380</v>
      </c>
      <c r="AF328" s="4">
        <v>700</v>
      </c>
      <c r="AK328" s="38">
        <v>27</v>
      </c>
      <c r="AL328" s="4">
        <v>17</v>
      </c>
      <c r="AM328" s="4">
        <v>10</v>
      </c>
      <c r="AV328" s="4">
        <v>152</v>
      </c>
      <c r="AW328" s="4">
        <v>120</v>
      </c>
      <c r="AX328" s="35">
        <v>15.3</v>
      </c>
      <c r="AY328" s="4">
        <v>80</v>
      </c>
      <c r="AZ328" s="36">
        <v>6.99</v>
      </c>
      <c r="BA328" s="35">
        <v>19</v>
      </c>
      <c r="BE328" s="42"/>
      <c r="BF328" s="43"/>
      <c r="BG328" s="32"/>
    </row>
    <row r="329" spans="1:59" ht="8.25">
      <c r="A329" s="33">
        <v>35645</v>
      </c>
      <c r="B329" s="44">
        <v>0.875</v>
      </c>
      <c r="C329" s="4">
        <v>120</v>
      </c>
      <c r="D329" s="35">
        <v>4</v>
      </c>
      <c r="E329" s="35">
        <v>2.2</v>
      </c>
      <c r="F329" s="35">
        <v>5</v>
      </c>
      <c r="G329" s="47" t="s">
        <v>53</v>
      </c>
      <c r="H329" s="49">
        <f t="shared" si="5"/>
        <v>116.81884199999999</v>
      </c>
      <c r="I329" s="4" t="s">
        <v>54</v>
      </c>
      <c r="J329" s="36">
        <v>60</v>
      </c>
      <c r="K329" s="47" t="s">
        <v>138</v>
      </c>
      <c r="L329" s="4">
        <v>0.8</v>
      </c>
      <c r="M329" s="37">
        <v>120</v>
      </c>
      <c r="N329" s="38">
        <v>160</v>
      </c>
      <c r="O329" s="4">
        <v>106</v>
      </c>
      <c r="P329" s="4">
        <v>54</v>
      </c>
      <c r="Y329" s="4">
        <v>448</v>
      </c>
      <c r="Z329" s="4">
        <v>192</v>
      </c>
      <c r="AA329" s="4">
        <v>141</v>
      </c>
      <c r="AB329" s="4">
        <v>516</v>
      </c>
      <c r="AC329" s="36">
        <v>7.01</v>
      </c>
      <c r="AD329" s="35">
        <v>19</v>
      </c>
      <c r="AE329" s="4">
        <v>1364</v>
      </c>
      <c r="AF329" s="4">
        <v>681</v>
      </c>
      <c r="AK329" s="38">
        <v>26.5</v>
      </c>
      <c r="AL329" s="4">
        <v>19.2</v>
      </c>
      <c r="AM329" s="4">
        <v>7.3</v>
      </c>
      <c r="AV329" s="4">
        <v>130</v>
      </c>
      <c r="AW329" s="4">
        <v>110</v>
      </c>
      <c r="AX329" s="35">
        <v>8.74</v>
      </c>
      <c r="AY329" s="4">
        <v>56</v>
      </c>
      <c r="AZ329" s="36">
        <v>6.99</v>
      </c>
      <c r="BA329" s="35">
        <v>19</v>
      </c>
      <c r="BE329" s="42"/>
      <c r="BF329" s="43"/>
      <c r="BG329" s="32"/>
    </row>
    <row r="330" spans="1:59" ht="8.25">
      <c r="A330" s="33">
        <v>35646</v>
      </c>
      <c r="B330" s="44">
        <v>0.041666666666666664</v>
      </c>
      <c r="C330" s="4">
        <v>120</v>
      </c>
      <c r="D330" s="35">
        <v>4</v>
      </c>
      <c r="E330" s="35">
        <v>2.2</v>
      </c>
      <c r="F330" s="35">
        <v>5</v>
      </c>
      <c r="G330" s="47" t="s">
        <v>53</v>
      </c>
      <c r="H330" s="49">
        <f t="shared" si="5"/>
        <v>116.81884199999999</v>
      </c>
      <c r="I330" s="4" t="s">
        <v>54</v>
      </c>
      <c r="J330" s="36">
        <v>60</v>
      </c>
      <c r="K330" s="47" t="s">
        <v>138</v>
      </c>
      <c r="L330" s="4">
        <v>0.8</v>
      </c>
      <c r="M330" s="37">
        <v>120</v>
      </c>
      <c r="N330" s="38">
        <v>276</v>
      </c>
      <c r="O330" s="4">
        <v>156</v>
      </c>
      <c r="P330" s="4">
        <v>120</v>
      </c>
      <c r="Y330" s="4">
        <v>352</v>
      </c>
      <c r="Z330" s="4">
        <v>219</v>
      </c>
      <c r="AA330" s="4">
        <v>262</v>
      </c>
      <c r="AB330" s="4">
        <v>808</v>
      </c>
      <c r="AC330" s="36">
        <v>7.03</v>
      </c>
      <c r="AD330" s="35">
        <v>19.9</v>
      </c>
      <c r="AE330" s="4">
        <v>1537</v>
      </c>
      <c r="AF330" s="4">
        <v>754</v>
      </c>
      <c r="AK330" s="38">
        <v>38</v>
      </c>
      <c r="AL330" s="4">
        <v>18</v>
      </c>
      <c r="AM330" s="4">
        <v>20</v>
      </c>
      <c r="AV330" s="4">
        <v>280</v>
      </c>
      <c r="AW330" s="4">
        <v>64</v>
      </c>
      <c r="AX330" s="35">
        <v>29</v>
      </c>
      <c r="AY330" s="4">
        <v>122</v>
      </c>
      <c r="AZ330" s="36">
        <v>7</v>
      </c>
      <c r="BA330" s="35">
        <v>19.2</v>
      </c>
      <c r="BE330" s="42"/>
      <c r="BF330" s="43"/>
      <c r="BG330" s="32"/>
    </row>
    <row r="331" spans="1:59" ht="8.25">
      <c r="A331" s="33">
        <v>35646</v>
      </c>
      <c r="B331" s="44">
        <v>0.20833333333333334</v>
      </c>
      <c r="C331" s="4">
        <v>120</v>
      </c>
      <c r="D331" s="35">
        <v>4</v>
      </c>
      <c r="E331" s="35">
        <v>2.2</v>
      </c>
      <c r="F331" s="35">
        <v>5</v>
      </c>
      <c r="G331" s="47" t="s">
        <v>53</v>
      </c>
      <c r="H331" s="49">
        <f t="shared" si="5"/>
        <v>116.81884199999999</v>
      </c>
      <c r="I331" s="4" t="s">
        <v>54</v>
      </c>
      <c r="J331" s="36">
        <v>60</v>
      </c>
      <c r="K331" s="47" t="s">
        <v>138</v>
      </c>
      <c r="L331" s="4">
        <v>0.8</v>
      </c>
      <c r="M331" s="37">
        <v>120</v>
      </c>
      <c r="N331" s="38">
        <v>192</v>
      </c>
      <c r="O331" s="4">
        <v>64</v>
      </c>
      <c r="P331" s="4">
        <v>128</v>
      </c>
      <c r="Y331" s="4">
        <v>529</v>
      </c>
      <c r="Z331" s="4">
        <v>227</v>
      </c>
      <c r="AA331" s="4">
        <v>218</v>
      </c>
      <c r="AB331" s="4">
        <v>999</v>
      </c>
      <c r="AC331" s="36">
        <v>7.01</v>
      </c>
      <c r="AD331" s="35">
        <v>18.9</v>
      </c>
      <c r="AE331" s="4">
        <v>1389</v>
      </c>
      <c r="AF331" s="4">
        <v>695</v>
      </c>
      <c r="AK331" s="38">
        <v>34</v>
      </c>
      <c r="AL331" s="4">
        <v>25</v>
      </c>
      <c r="AM331" s="4">
        <v>9</v>
      </c>
      <c r="AV331" s="4">
        <v>236</v>
      </c>
      <c r="AW331" s="4">
        <v>225</v>
      </c>
      <c r="AX331" s="35">
        <v>23</v>
      </c>
      <c r="AY331" s="4">
        <v>98</v>
      </c>
      <c r="AZ331" s="36">
        <v>7</v>
      </c>
      <c r="BA331" s="35">
        <v>18.9</v>
      </c>
      <c r="BE331" s="42"/>
      <c r="BF331" s="43"/>
      <c r="BG331" s="32"/>
    </row>
    <row r="332" spans="1:59" s="47" customFormat="1" ht="8.25">
      <c r="A332" s="64" t="s">
        <v>166</v>
      </c>
      <c r="B332" s="46" t="s">
        <v>143</v>
      </c>
      <c r="C332" s="47">
        <v>120</v>
      </c>
      <c r="D332" s="48">
        <v>4</v>
      </c>
      <c r="E332" s="48">
        <v>2.2</v>
      </c>
      <c r="F332" s="48">
        <v>5</v>
      </c>
      <c r="G332" s="47" t="s">
        <v>53</v>
      </c>
      <c r="H332" s="49">
        <f t="shared" si="5"/>
        <v>116.81884199999999</v>
      </c>
      <c r="I332" s="47" t="s">
        <v>54</v>
      </c>
      <c r="J332" s="49">
        <v>60</v>
      </c>
      <c r="K332" s="47" t="s">
        <v>138</v>
      </c>
      <c r="L332" s="47">
        <v>0.8</v>
      </c>
      <c r="M332" s="37">
        <v>120</v>
      </c>
      <c r="N332" s="61">
        <v>192</v>
      </c>
      <c r="O332" s="47">
        <v>64</v>
      </c>
      <c r="P332" s="47">
        <v>128</v>
      </c>
      <c r="Q332" s="47">
        <v>1100</v>
      </c>
      <c r="R332" s="47">
        <v>1005</v>
      </c>
      <c r="S332" s="47">
        <v>95</v>
      </c>
      <c r="T332" s="52">
        <v>17</v>
      </c>
      <c r="V332" s="49">
        <v>21.2</v>
      </c>
      <c r="W332" s="49">
        <v>12.8</v>
      </c>
      <c r="X332" s="49">
        <v>4.88</v>
      </c>
      <c r="Y332" s="47">
        <v>642</v>
      </c>
      <c r="Z332" s="47">
        <v>208</v>
      </c>
      <c r="AA332" s="47">
        <v>174</v>
      </c>
      <c r="AB332" s="47">
        <v>729</v>
      </c>
      <c r="AC332" s="49">
        <v>7</v>
      </c>
      <c r="AD332" s="48">
        <v>17.2</v>
      </c>
      <c r="AE332" s="47">
        <v>1493</v>
      </c>
      <c r="AF332" s="47">
        <v>746</v>
      </c>
      <c r="AH332" s="54"/>
      <c r="AI332" s="54"/>
      <c r="AJ332" s="55">
        <v>1.2</v>
      </c>
      <c r="AK332" s="61">
        <v>36.5</v>
      </c>
      <c r="AL332" s="47">
        <v>22</v>
      </c>
      <c r="AM332" s="47">
        <v>14</v>
      </c>
      <c r="AN332" s="47">
        <v>1015</v>
      </c>
      <c r="AO332" s="47">
        <v>520</v>
      </c>
      <c r="AP332" s="47">
        <v>495</v>
      </c>
      <c r="AQ332" s="112">
        <v>1.6</v>
      </c>
      <c r="AS332" s="49">
        <v>18.48</v>
      </c>
      <c r="AT332" s="49">
        <v>2.25</v>
      </c>
      <c r="AU332" s="49">
        <v>0.26</v>
      </c>
      <c r="AV332" s="47">
        <v>213</v>
      </c>
      <c r="AW332" s="47">
        <v>161</v>
      </c>
      <c r="AX332" s="48">
        <v>26</v>
      </c>
      <c r="AY332" s="47">
        <v>116</v>
      </c>
      <c r="AZ332" s="49">
        <v>7</v>
      </c>
      <c r="BA332" s="48">
        <v>17.8</v>
      </c>
      <c r="BC332" s="54"/>
      <c r="BD332" s="54"/>
      <c r="BE332" s="55">
        <v>1.2</v>
      </c>
      <c r="BF332" s="56"/>
      <c r="BG332" s="57"/>
    </row>
    <row r="333" spans="1:59" ht="8.25">
      <c r="A333" s="33">
        <v>35653</v>
      </c>
      <c r="B333" s="44">
        <v>0.375</v>
      </c>
      <c r="C333" s="4">
        <v>120</v>
      </c>
      <c r="D333" s="35">
        <v>3.5</v>
      </c>
      <c r="E333" s="35">
        <v>2</v>
      </c>
      <c r="F333" s="35">
        <v>5</v>
      </c>
      <c r="G333" s="47" t="s">
        <v>53</v>
      </c>
      <c r="H333" s="49">
        <f t="shared" si="5"/>
        <v>116.81884199999999</v>
      </c>
      <c r="I333" s="4" t="s">
        <v>54</v>
      </c>
      <c r="J333" s="36">
        <v>60</v>
      </c>
      <c r="K333" s="47" t="s">
        <v>138</v>
      </c>
      <c r="L333" s="4">
        <v>0.9</v>
      </c>
      <c r="M333" s="37">
        <v>120</v>
      </c>
      <c r="Y333" s="4">
        <v>390</v>
      </c>
      <c r="Z333" s="4">
        <v>142</v>
      </c>
      <c r="AK333" s="38">
        <v>9</v>
      </c>
      <c r="AL333" s="4">
        <v>8</v>
      </c>
      <c r="AM333" s="4">
        <v>1</v>
      </c>
      <c r="AV333" s="4">
        <v>157</v>
      </c>
      <c r="AW333" s="4">
        <v>129</v>
      </c>
      <c r="AX333" s="35">
        <v>6</v>
      </c>
      <c r="AY333" s="4">
        <v>37</v>
      </c>
      <c r="AZ333" s="36">
        <v>7.01</v>
      </c>
      <c r="BA333" s="35">
        <v>21.9</v>
      </c>
      <c r="BE333" s="42"/>
      <c r="BF333" s="43"/>
      <c r="BG333" s="32"/>
    </row>
    <row r="334" spans="1:59" ht="8.25">
      <c r="A334" s="33">
        <v>35653</v>
      </c>
      <c r="B334" s="44">
        <v>0.5416666666666666</v>
      </c>
      <c r="C334" s="4">
        <v>120</v>
      </c>
      <c r="D334" s="35">
        <v>3.5</v>
      </c>
      <c r="E334" s="35">
        <v>2</v>
      </c>
      <c r="F334" s="35">
        <v>5</v>
      </c>
      <c r="G334" s="47" t="s">
        <v>53</v>
      </c>
      <c r="H334" s="49">
        <f t="shared" si="5"/>
        <v>116.81884199999999</v>
      </c>
      <c r="I334" s="4" t="s">
        <v>54</v>
      </c>
      <c r="J334" s="36">
        <v>60</v>
      </c>
      <c r="K334" s="47" t="s">
        <v>138</v>
      </c>
      <c r="L334" s="4">
        <v>0.9</v>
      </c>
      <c r="M334" s="37">
        <v>120</v>
      </c>
      <c r="N334" s="59">
        <v>366</v>
      </c>
      <c r="O334" s="4">
        <v>133.3</v>
      </c>
      <c r="P334" s="4">
        <v>233</v>
      </c>
      <c r="Q334" s="4">
        <v>1285</v>
      </c>
      <c r="R334" s="4">
        <v>315</v>
      </c>
      <c r="S334" s="4">
        <v>770</v>
      </c>
      <c r="T334" s="39">
        <v>31</v>
      </c>
      <c r="U334" s="40">
        <v>830000000</v>
      </c>
      <c r="V334" s="36">
        <v>23.52</v>
      </c>
      <c r="W334" s="36">
        <v>5.87</v>
      </c>
      <c r="X334" s="36">
        <v>5.8</v>
      </c>
      <c r="Y334" s="4">
        <v>387</v>
      </c>
      <c r="Z334" s="4">
        <v>223</v>
      </c>
      <c r="AA334" s="4">
        <v>502</v>
      </c>
      <c r="AB334" s="4">
        <v>1221</v>
      </c>
      <c r="AC334" s="36">
        <v>7.13</v>
      </c>
      <c r="AD334" s="35">
        <v>21.9</v>
      </c>
      <c r="AE334" s="4">
        <v>1255</v>
      </c>
      <c r="AF334" s="4">
        <v>625</v>
      </c>
      <c r="AJ334" s="42">
        <v>4</v>
      </c>
      <c r="AK334" s="59">
        <v>13</v>
      </c>
      <c r="AL334" s="4">
        <v>9</v>
      </c>
      <c r="AM334" s="4">
        <v>5</v>
      </c>
      <c r="AQ334" s="112">
        <v>0.4</v>
      </c>
      <c r="AR334" s="40">
        <v>220000000</v>
      </c>
      <c r="AU334" s="36">
        <v>1.05</v>
      </c>
      <c r="AV334" s="4">
        <v>328</v>
      </c>
      <c r="AW334" s="4">
        <v>109</v>
      </c>
      <c r="AX334" s="35">
        <v>14</v>
      </c>
      <c r="AY334" s="4">
        <v>61</v>
      </c>
      <c r="AZ334" s="36">
        <v>7.1</v>
      </c>
      <c r="BA334" s="35">
        <v>21.9</v>
      </c>
      <c r="BE334" s="42">
        <v>0.8</v>
      </c>
      <c r="BF334" s="43"/>
      <c r="BG334" s="32"/>
    </row>
    <row r="335" spans="1:59" ht="8.25">
      <c r="A335" s="33">
        <v>35653</v>
      </c>
      <c r="B335" s="44">
        <v>0.7083333333333334</v>
      </c>
      <c r="C335" s="4">
        <v>120</v>
      </c>
      <c r="D335" s="35">
        <v>3.5</v>
      </c>
      <c r="E335" s="35">
        <v>2</v>
      </c>
      <c r="F335" s="35">
        <v>5</v>
      </c>
      <c r="G335" s="47" t="s">
        <v>53</v>
      </c>
      <c r="H335" s="49">
        <f t="shared" si="5"/>
        <v>116.81884199999999</v>
      </c>
      <c r="I335" s="4" t="s">
        <v>54</v>
      </c>
      <c r="J335" s="36">
        <v>60</v>
      </c>
      <c r="K335" s="47" t="s">
        <v>138</v>
      </c>
      <c r="L335" s="4">
        <v>0.9</v>
      </c>
      <c r="M335" s="37">
        <v>120</v>
      </c>
      <c r="N335" s="38">
        <v>280</v>
      </c>
      <c r="O335" s="4">
        <v>138</v>
      </c>
      <c r="P335" s="4">
        <v>112</v>
      </c>
      <c r="Y335" s="4">
        <v>508</v>
      </c>
      <c r="Z335" s="4">
        <v>265</v>
      </c>
      <c r="AA335" s="4">
        <v>520</v>
      </c>
      <c r="AB335" s="4">
        <v>1260</v>
      </c>
      <c r="AC335" s="36">
        <v>7.13</v>
      </c>
      <c r="AD335" s="35">
        <v>24.2</v>
      </c>
      <c r="AE335" s="4">
        <v>1301</v>
      </c>
      <c r="AF335" s="4">
        <v>649</v>
      </c>
      <c r="AK335" s="38">
        <v>21</v>
      </c>
      <c r="AL335" s="4">
        <v>18</v>
      </c>
      <c r="AM335" s="4">
        <v>3</v>
      </c>
      <c r="AN335" s="4">
        <v>650</v>
      </c>
      <c r="AO335" s="4">
        <v>590</v>
      </c>
      <c r="AP335" s="4">
        <v>60</v>
      </c>
      <c r="AV335" s="4">
        <v>211</v>
      </c>
      <c r="AW335" s="4">
        <v>210</v>
      </c>
      <c r="AX335" s="35">
        <v>10</v>
      </c>
      <c r="AY335" s="4">
        <v>70</v>
      </c>
      <c r="AZ335" s="36">
        <v>7.11</v>
      </c>
      <c r="BA335" s="35">
        <v>24.1</v>
      </c>
      <c r="BE335" s="42"/>
      <c r="BF335" s="43"/>
      <c r="BG335" s="32"/>
    </row>
    <row r="336" spans="1:59" ht="8.25">
      <c r="A336" s="33">
        <v>35654</v>
      </c>
      <c r="B336" s="44">
        <v>0.375</v>
      </c>
      <c r="C336" s="4">
        <v>120</v>
      </c>
      <c r="D336" s="35">
        <v>3.5</v>
      </c>
      <c r="E336" s="35">
        <v>2</v>
      </c>
      <c r="F336" s="35">
        <v>5</v>
      </c>
      <c r="G336" s="47" t="s">
        <v>53</v>
      </c>
      <c r="H336" s="49">
        <f t="shared" si="5"/>
        <v>116.81884199999999</v>
      </c>
      <c r="I336" s="4" t="s">
        <v>54</v>
      </c>
      <c r="J336" s="36">
        <v>60</v>
      </c>
      <c r="K336" s="47" t="s">
        <v>138</v>
      </c>
      <c r="L336" s="4">
        <v>0.9</v>
      </c>
      <c r="M336" s="37">
        <v>120</v>
      </c>
      <c r="N336" s="38">
        <v>160</v>
      </c>
      <c r="O336" s="4">
        <v>133.3</v>
      </c>
      <c r="P336" s="4">
        <v>126.6</v>
      </c>
      <c r="Y336" s="4">
        <v>511</v>
      </c>
      <c r="Z336" s="4">
        <v>261</v>
      </c>
      <c r="AA336" s="4">
        <v>154</v>
      </c>
      <c r="AB336" s="4">
        <v>633</v>
      </c>
      <c r="AC336" s="36">
        <v>7.25</v>
      </c>
      <c r="AD336" s="35">
        <v>20.9</v>
      </c>
      <c r="AE336" s="4">
        <v>1537</v>
      </c>
      <c r="AF336" s="4">
        <v>765</v>
      </c>
      <c r="BE336" s="42"/>
      <c r="BF336" s="43"/>
      <c r="BG336" s="32"/>
    </row>
    <row r="337" spans="1:59" ht="8.25">
      <c r="A337" s="33">
        <v>35654</v>
      </c>
      <c r="B337" s="44">
        <v>0.5416666666666666</v>
      </c>
      <c r="C337" s="4">
        <v>120</v>
      </c>
      <c r="D337" s="35">
        <v>3.5</v>
      </c>
      <c r="E337" s="35">
        <v>2</v>
      </c>
      <c r="F337" s="35">
        <v>5</v>
      </c>
      <c r="G337" s="47" t="s">
        <v>53</v>
      </c>
      <c r="H337" s="49">
        <f t="shared" si="5"/>
        <v>116.81884199999999</v>
      </c>
      <c r="I337" s="4" t="s">
        <v>54</v>
      </c>
      <c r="J337" s="36">
        <v>60</v>
      </c>
      <c r="K337" s="47" t="s">
        <v>138</v>
      </c>
      <c r="L337" s="4">
        <v>0.9</v>
      </c>
      <c r="M337" s="37">
        <v>120</v>
      </c>
      <c r="N337" s="38">
        <v>170</v>
      </c>
      <c r="O337" s="4">
        <v>160</v>
      </c>
      <c r="P337" s="4">
        <v>10</v>
      </c>
      <c r="Q337" s="4">
        <v>1070</v>
      </c>
      <c r="R337" s="4">
        <v>640</v>
      </c>
      <c r="S337" s="4">
        <v>430</v>
      </c>
      <c r="U337" s="40">
        <v>740000000</v>
      </c>
      <c r="V337" s="36">
        <v>23.52</v>
      </c>
      <c r="W337" s="36">
        <v>8.62</v>
      </c>
      <c r="X337" s="36">
        <v>6.33</v>
      </c>
      <c r="Y337" s="4">
        <v>469</v>
      </c>
      <c r="Z337" s="4">
        <v>273</v>
      </c>
      <c r="AA337" s="4">
        <v>178</v>
      </c>
      <c r="AB337" s="4">
        <v>822</v>
      </c>
      <c r="AC337" s="36">
        <v>7.25</v>
      </c>
      <c r="AD337" s="35">
        <v>22.5</v>
      </c>
      <c r="AE337" s="4">
        <v>1471</v>
      </c>
      <c r="AF337" s="4">
        <v>733</v>
      </c>
      <c r="AJ337" s="42">
        <v>6</v>
      </c>
      <c r="BE337" s="42"/>
      <c r="BF337" s="43"/>
      <c r="BG337" s="32"/>
    </row>
    <row r="338" spans="1:59" ht="8.25">
      <c r="A338" s="33">
        <v>35654</v>
      </c>
      <c r="B338" s="44">
        <v>0.7083333333333334</v>
      </c>
      <c r="C338" s="4">
        <v>120</v>
      </c>
      <c r="D338" s="35">
        <v>3.5</v>
      </c>
      <c r="E338" s="35">
        <v>2</v>
      </c>
      <c r="F338" s="35">
        <v>5</v>
      </c>
      <c r="G338" s="47" t="s">
        <v>53</v>
      </c>
      <c r="H338" s="49">
        <f t="shared" si="5"/>
        <v>116.81884199999999</v>
      </c>
      <c r="I338" s="4" t="s">
        <v>54</v>
      </c>
      <c r="J338" s="36">
        <v>60</v>
      </c>
      <c r="K338" s="47" t="s">
        <v>138</v>
      </c>
      <c r="L338" s="4">
        <v>0.9</v>
      </c>
      <c r="M338" s="37">
        <v>120</v>
      </c>
      <c r="N338" s="38">
        <v>173.2</v>
      </c>
      <c r="O338" s="4">
        <v>66.6</v>
      </c>
      <c r="P338" s="4">
        <v>106.6</v>
      </c>
      <c r="Y338" s="4">
        <v>402</v>
      </c>
      <c r="Z338" s="4">
        <v>202</v>
      </c>
      <c r="AA338" s="4">
        <v>172</v>
      </c>
      <c r="AB338" s="4">
        <v>660</v>
      </c>
      <c r="AC338" s="36">
        <v>7.24</v>
      </c>
      <c r="AD338" s="35">
        <v>22.5</v>
      </c>
      <c r="AE338" s="4">
        <v>1421</v>
      </c>
      <c r="AF338" s="4">
        <v>711</v>
      </c>
      <c r="BE338" s="42"/>
      <c r="BF338" s="43"/>
      <c r="BG338" s="32"/>
    </row>
    <row r="339" spans="1:59" ht="8.25">
      <c r="A339" s="33">
        <v>35655</v>
      </c>
      <c r="B339" s="44">
        <v>0.375</v>
      </c>
      <c r="C339" s="4">
        <v>120</v>
      </c>
      <c r="D339" s="35">
        <v>3.5</v>
      </c>
      <c r="E339" s="35">
        <v>2</v>
      </c>
      <c r="F339" s="35">
        <v>5</v>
      </c>
      <c r="G339" s="47" t="s">
        <v>53</v>
      </c>
      <c r="H339" s="49">
        <f t="shared" si="5"/>
        <v>116.81884199999999</v>
      </c>
      <c r="I339" s="4" t="s">
        <v>54</v>
      </c>
      <c r="J339" s="36">
        <v>60</v>
      </c>
      <c r="K339" s="47" t="s">
        <v>138</v>
      </c>
      <c r="L339" s="4">
        <v>0.9</v>
      </c>
      <c r="M339" s="37">
        <v>120</v>
      </c>
      <c r="N339" s="38">
        <v>240.6</v>
      </c>
      <c r="O339" s="4">
        <v>170.6</v>
      </c>
      <c r="P339" s="4">
        <v>70</v>
      </c>
      <c r="Y339" s="4">
        <v>751</v>
      </c>
      <c r="Z339" s="4">
        <v>225</v>
      </c>
      <c r="AA339" s="4">
        <v>297</v>
      </c>
      <c r="AB339" s="4">
        <v>642</v>
      </c>
      <c r="AC339" s="36">
        <v>7.21</v>
      </c>
      <c r="AD339" s="35">
        <v>22.4</v>
      </c>
      <c r="AE339" s="4">
        <v>1273</v>
      </c>
      <c r="AF339" s="4">
        <v>608</v>
      </c>
      <c r="AK339" s="38">
        <v>24</v>
      </c>
      <c r="AL339" s="4">
        <v>2</v>
      </c>
      <c r="AM339" s="4">
        <v>20</v>
      </c>
      <c r="AV339" s="4">
        <v>159</v>
      </c>
      <c r="AW339" s="4">
        <v>155</v>
      </c>
      <c r="AX339" s="35">
        <v>12</v>
      </c>
      <c r="AY339" s="4">
        <v>74</v>
      </c>
      <c r="AZ339" s="36">
        <v>7.18</v>
      </c>
      <c r="BA339" s="35">
        <v>22.4</v>
      </c>
      <c r="BE339" s="42"/>
      <c r="BF339" s="43"/>
      <c r="BG339" s="32"/>
    </row>
    <row r="340" spans="1:59" ht="8.25">
      <c r="A340" s="33">
        <v>35655</v>
      </c>
      <c r="B340" s="44">
        <v>0.5416666666666666</v>
      </c>
      <c r="C340" s="4">
        <v>120</v>
      </c>
      <c r="D340" s="35">
        <v>3.5</v>
      </c>
      <c r="E340" s="35">
        <v>2</v>
      </c>
      <c r="F340" s="35">
        <v>5</v>
      </c>
      <c r="G340" s="47" t="s">
        <v>53</v>
      </c>
      <c r="H340" s="49">
        <f t="shared" si="5"/>
        <v>116.81884199999999</v>
      </c>
      <c r="I340" s="4" t="s">
        <v>54</v>
      </c>
      <c r="J340" s="36">
        <v>60</v>
      </c>
      <c r="K340" s="47" t="s">
        <v>138</v>
      </c>
      <c r="L340" s="4">
        <v>0.9</v>
      </c>
      <c r="M340" s="37">
        <v>120</v>
      </c>
      <c r="N340" s="59">
        <v>260</v>
      </c>
      <c r="O340" s="4">
        <v>107</v>
      </c>
      <c r="P340" s="4">
        <v>153.3</v>
      </c>
      <c r="Q340" s="4">
        <v>1146</v>
      </c>
      <c r="R340" s="4">
        <v>675</v>
      </c>
      <c r="S340" s="4">
        <v>471</v>
      </c>
      <c r="T340" s="39">
        <v>21</v>
      </c>
      <c r="U340" s="40">
        <v>1200000000</v>
      </c>
      <c r="V340" s="36">
        <v>19.04</v>
      </c>
      <c r="W340" s="36">
        <v>8.39</v>
      </c>
      <c r="X340" s="36">
        <v>5.58</v>
      </c>
      <c r="Y340" s="4">
        <v>400</v>
      </c>
      <c r="Z340" s="4">
        <v>230</v>
      </c>
      <c r="AA340" s="4">
        <v>404</v>
      </c>
      <c r="AB340" s="4">
        <v>599</v>
      </c>
      <c r="AC340" s="36">
        <v>7.25</v>
      </c>
      <c r="AD340" s="35">
        <v>23.4</v>
      </c>
      <c r="AE340" s="4">
        <v>1378</v>
      </c>
      <c r="AF340" s="4">
        <v>674</v>
      </c>
      <c r="AH340" s="41">
        <v>691.59</v>
      </c>
      <c r="AJ340" s="42">
        <v>4</v>
      </c>
      <c r="AK340" s="59">
        <v>9</v>
      </c>
      <c r="AL340" s="4">
        <v>7</v>
      </c>
      <c r="AM340" s="4">
        <v>1</v>
      </c>
      <c r="AN340" s="4">
        <v>810</v>
      </c>
      <c r="AO340" s="4">
        <v>445</v>
      </c>
      <c r="AP340" s="4">
        <v>765</v>
      </c>
      <c r="AQ340" s="112">
        <v>1.4</v>
      </c>
      <c r="AR340" s="40">
        <v>320000000</v>
      </c>
      <c r="AS340" s="36">
        <v>17.36</v>
      </c>
      <c r="AT340" s="36">
        <v>0.96</v>
      </c>
      <c r="AU340" s="36">
        <v>0.76</v>
      </c>
      <c r="AV340" s="4">
        <v>133</v>
      </c>
      <c r="AW340" s="4">
        <v>116</v>
      </c>
      <c r="AX340" s="35">
        <v>10.9</v>
      </c>
      <c r="AY340" s="4">
        <v>67</v>
      </c>
      <c r="AZ340" s="36">
        <v>7.21</v>
      </c>
      <c r="BA340" s="35">
        <v>23.4</v>
      </c>
      <c r="BE340" s="42">
        <v>1.6</v>
      </c>
      <c r="BF340" s="43"/>
      <c r="BG340" s="32"/>
    </row>
    <row r="341" spans="1:59" ht="8.25">
      <c r="A341" s="33">
        <v>35655</v>
      </c>
      <c r="B341" s="44">
        <v>0.7083333333333334</v>
      </c>
      <c r="C341" s="4">
        <v>120</v>
      </c>
      <c r="D341" s="35">
        <v>3.5</v>
      </c>
      <c r="E341" s="35">
        <v>2</v>
      </c>
      <c r="F341" s="35">
        <v>5</v>
      </c>
      <c r="G341" s="47" t="s">
        <v>53</v>
      </c>
      <c r="H341" s="49">
        <f t="shared" si="5"/>
        <v>116.81884199999999</v>
      </c>
      <c r="I341" s="4" t="s">
        <v>54</v>
      </c>
      <c r="J341" s="36">
        <v>60</v>
      </c>
      <c r="K341" s="47" t="s">
        <v>138</v>
      </c>
      <c r="L341" s="4">
        <v>0.9</v>
      </c>
      <c r="M341" s="37">
        <v>120</v>
      </c>
      <c r="N341" s="38">
        <v>176.6</v>
      </c>
      <c r="O341" s="4">
        <v>80</v>
      </c>
      <c r="P341" s="4">
        <v>96.6</v>
      </c>
      <c r="Y341" s="4">
        <v>433</v>
      </c>
      <c r="Z341" s="4">
        <v>257</v>
      </c>
      <c r="AA341" s="4">
        <v>182</v>
      </c>
      <c r="AB341" s="4">
        <v>369</v>
      </c>
      <c r="AC341" s="36">
        <v>7.01</v>
      </c>
      <c r="AD341" s="35">
        <v>20.9</v>
      </c>
      <c r="AE341" s="4">
        <v>1350</v>
      </c>
      <c r="AF341" s="4">
        <v>672</v>
      </c>
      <c r="AK341" s="38">
        <v>9</v>
      </c>
      <c r="AL341" s="4">
        <v>0</v>
      </c>
      <c r="AM341" s="4">
        <v>9</v>
      </c>
      <c r="AV341" s="4">
        <v>278</v>
      </c>
      <c r="AW341" s="4">
        <v>226</v>
      </c>
      <c r="AX341" s="35">
        <v>4.52</v>
      </c>
      <c r="AY341" s="4">
        <v>20</v>
      </c>
      <c r="AZ341" s="36">
        <v>7</v>
      </c>
      <c r="BA341" s="35">
        <v>20.9</v>
      </c>
      <c r="BE341" s="42"/>
      <c r="BF341" s="43"/>
      <c r="BG341" s="32"/>
    </row>
    <row r="342" spans="1:59" ht="8.25">
      <c r="A342" s="33">
        <v>35655</v>
      </c>
      <c r="B342" s="44">
        <v>0.875</v>
      </c>
      <c r="C342" s="4">
        <v>120</v>
      </c>
      <c r="D342" s="35">
        <v>3.5</v>
      </c>
      <c r="E342" s="35">
        <v>2</v>
      </c>
      <c r="F342" s="35">
        <v>5</v>
      </c>
      <c r="G342" s="47" t="s">
        <v>53</v>
      </c>
      <c r="H342" s="49">
        <f t="shared" si="5"/>
        <v>116.81884199999999</v>
      </c>
      <c r="I342" s="4" t="s">
        <v>54</v>
      </c>
      <c r="J342" s="36">
        <v>60</v>
      </c>
      <c r="K342" s="47" t="s">
        <v>138</v>
      </c>
      <c r="L342" s="4">
        <v>0.9</v>
      </c>
      <c r="M342" s="37">
        <v>120</v>
      </c>
      <c r="N342" s="38">
        <v>140</v>
      </c>
      <c r="O342" s="4">
        <v>86.7</v>
      </c>
      <c r="P342" s="4">
        <v>53.3</v>
      </c>
      <c r="Y342" s="4">
        <v>584</v>
      </c>
      <c r="AA342" s="4">
        <v>208</v>
      </c>
      <c r="AB342" s="4">
        <v>960</v>
      </c>
      <c r="AC342" s="36">
        <v>7.01</v>
      </c>
      <c r="AD342" s="35">
        <v>19.6</v>
      </c>
      <c r="AE342" s="4">
        <v>1438</v>
      </c>
      <c r="AF342" s="4">
        <v>717</v>
      </c>
      <c r="AK342" s="38">
        <v>16</v>
      </c>
      <c r="AL342" s="4">
        <v>14</v>
      </c>
      <c r="AM342" s="4">
        <v>2</v>
      </c>
      <c r="AV342" s="4">
        <v>230</v>
      </c>
      <c r="AX342" s="35">
        <v>21</v>
      </c>
      <c r="AY342" s="4">
        <v>97</v>
      </c>
      <c r="AZ342" s="36">
        <v>6.99</v>
      </c>
      <c r="BA342" s="35">
        <v>19.4</v>
      </c>
      <c r="BE342" s="42"/>
      <c r="BF342" s="43"/>
      <c r="BG342" s="32"/>
    </row>
    <row r="343" spans="1:59" ht="8.25">
      <c r="A343" s="33">
        <v>35656</v>
      </c>
      <c r="B343" s="44">
        <v>0.041666666666666664</v>
      </c>
      <c r="C343" s="4">
        <v>120</v>
      </c>
      <c r="D343" s="35">
        <v>3.5</v>
      </c>
      <c r="E343" s="35">
        <v>2</v>
      </c>
      <c r="F343" s="35">
        <v>5</v>
      </c>
      <c r="G343" s="47" t="s">
        <v>53</v>
      </c>
      <c r="H343" s="49">
        <f t="shared" si="5"/>
        <v>116.81884199999999</v>
      </c>
      <c r="I343" s="4" t="s">
        <v>54</v>
      </c>
      <c r="J343" s="36">
        <v>60</v>
      </c>
      <c r="K343" s="47" t="s">
        <v>138</v>
      </c>
      <c r="L343" s="4">
        <v>0.9</v>
      </c>
      <c r="M343" s="37">
        <v>120</v>
      </c>
      <c r="N343" s="38">
        <v>456.6</v>
      </c>
      <c r="O343" s="4">
        <v>333.3</v>
      </c>
      <c r="P343" s="4">
        <v>123.3</v>
      </c>
      <c r="Y343" s="4">
        <v>1029</v>
      </c>
      <c r="AA343" s="4">
        <v>475</v>
      </c>
      <c r="AB343" s="4">
        <v>1750</v>
      </c>
      <c r="AC343" s="36">
        <v>7</v>
      </c>
      <c r="AD343" s="35">
        <v>19.4</v>
      </c>
      <c r="AE343" s="4">
        <v>1067</v>
      </c>
      <c r="AF343" s="4">
        <v>533</v>
      </c>
      <c r="AK343" s="38">
        <v>15</v>
      </c>
      <c r="AL343" s="4">
        <v>3</v>
      </c>
      <c r="AM343" s="4">
        <v>12</v>
      </c>
      <c r="AV343" s="4">
        <v>147</v>
      </c>
      <c r="AX343" s="35">
        <v>11</v>
      </c>
      <c r="AY343" s="4">
        <v>50</v>
      </c>
      <c r="AZ343" s="36">
        <v>6.98</v>
      </c>
      <c r="BA343" s="35">
        <v>19</v>
      </c>
      <c r="BE343" s="42"/>
      <c r="BF343" s="43"/>
      <c r="BG343" s="32"/>
    </row>
    <row r="344" spans="1:59" ht="8.25">
      <c r="A344" s="33">
        <v>35656</v>
      </c>
      <c r="B344" s="44">
        <v>0.20833333333333334</v>
      </c>
      <c r="C344" s="4">
        <v>120</v>
      </c>
      <c r="D344" s="35">
        <v>3.5</v>
      </c>
      <c r="E344" s="35">
        <v>2</v>
      </c>
      <c r="F344" s="35">
        <v>5</v>
      </c>
      <c r="G344" s="47" t="s">
        <v>53</v>
      </c>
      <c r="H344" s="49">
        <f t="shared" si="5"/>
        <v>116.81884199999999</v>
      </c>
      <c r="I344" s="4" t="s">
        <v>54</v>
      </c>
      <c r="J344" s="36">
        <v>60</v>
      </c>
      <c r="K344" s="47" t="s">
        <v>138</v>
      </c>
      <c r="L344" s="4">
        <v>0.9</v>
      </c>
      <c r="M344" s="37">
        <v>120</v>
      </c>
      <c r="N344" s="38">
        <v>396.6</v>
      </c>
      <c r="O344" s="4">
        <v>220</v>
      </c>
      <c r="P344" s="4">
        <v>176.6</v>
      </c>
      <c r="Y344" s="4">
        <v>818</v>
      </c>
      <c r="AA344" s="4">
        <v>387</v>
      </c>
      <c r="AB344" s="4">
        <v>1004</v>
      </c>
      <c r="AC344" s="36">
        <v>7</v>
      </c>
      <c r="AD344" s="35">
        <v>19</v>
      </c>
      <c r="AE344" s="4">
        <v>1190</v>
      </c>
      <c r="AF344" s="4">
        <v>592</v>
      </c>
      <c r="AK344" s="38">
        <v>9</v>
      </c>
      <c r="AL344" s="4">
        <v>2</v>
      </c>
      <c r="AM344" s="4">
        <v>7</v>
      </c>
      <c r="AV344" s="4">
        <v>138</v>
      </c>
      <c r="AX344" s="35">
        <v>9</v>
      </c>
      <c r="AY344" s="4">
        <v>47</v>
      </c>
      <c r="AZ344" s="36">
        <v>6.98</v>
      </c>
      <c r="BA344" s="35">
        <v>19</v>
      </c>
      <c r="BE344" s="42"/>
      <c r="BF344" s="43"/>
      <c r="BG344" s="32"/>
    </row>
    <row r="345" spans="1:59" ht="8.25">
      <c r="A345" s="63" t="s">
        <v>167</v>
      </c>
      <c r="B345" s="44" t="s">
        <v>143</v>
      </c>
      <c r="C345" s="4">
        <v>120</v>
      </c>
      <c r="D345" s="35">
        <v>3.5</v>
      </c>
      <c r="E345" s="35">
        <v>2</v>
      </c>
      <c r="F345" s="35">
        <v>5</v>
      </c>
      <c r="G345" s="47" t="s">
        <v>53</v>
      </c>
      <c r="H345" s="49">
        <f t="shared" si="5"/>
        <v>116.81884199999999</v>
      </c>
      <c r="I345" s="4" t="s">
        <v>54</v>
      </c>
      <c r="J345" s="36">
        <v>60</v>
      </c>
      <c r="K345" s="47" t="s">
        <v>138</v>
      </c>
      <c r="L345" s="4">
        <v>0.9</v>
      </c>
      <c r="M345" s="37">
        <v>120</v>
      </c>
      <c r="N345" s="59">
        <v>234</v>
      </c>
      <c r="O345" s="4">
        <v>136.7</v>
      </c>
      <c r="P345" s="4">
        <v>96.6</v>
      </c>
      <c r="Q345" s="4">
        <v>1190</v>
      </c>
      <c r="R345" s="4">
        <v>475</v>
      </c>
      <c r="S345" s="4">
        <v>715</v>
      </c>
      <c r="T345" s="39">
        <v>25</v>
      </c>
      <c r="V345" s="36">
        <v>18.76</v>
      </c>
      <c r="W345" s="36">
        <v>9.13</v>
      </c>
      <c r="X345" s="36">
        <v>5.54</v>
      </c>
      <c r="Y345" s="4">
        <v>443</v>
      </c>
      <c r="AA345" s="4">
        <v>267</v>
      </c>
      <c r="AB345" s="4">
        <v>935</v>
      </c>
      <c r="AC345" s="36">
        <v>7</v>
      </c>
      <c r="AD345" s="35">
        <v>19.3</v>
      </c>
      <c r="AE345" s="4">
        <v>1331</v>
      </c>
      <c r="AF345" s="4">
        <v>666</v>
      </c>
      <c r="AJ345" s="42">
        <v>8</v>
      </c>
      <c r="AK345" s="59">
        <v>15</v>
      </c>
      <c r="AL345" s="4">
        <v>0</v>
      </c>
      <c r="AM345" s="4">
        <v>15</v>
      </c>
      <c r="AN345" s="4">
        <v>890</v>
      </c>
      <c r="AO345" s="4">
        <v>385</v>
      </c>
      <c r="AP345" s="4">
        <v>505</v>
      </c>
      <c r="AQ345" s="112">
        <v>0.2</v>
      </c>
      <c r="AS345" s="36">
        <v>16.52</v>
      </c>
      <c r="AT345" s="36">
        <v>0.91</v>
      </c>
      <c r="AU345" s="36">
        <v>0.35</v>
      </c>
      <c r="AV345" s="4">
        <v>151</v>
      </c>
      <c r="AX345" s="35">
        <v>74</v>
      </c>
      <c r="AY345" s="4">
        <v>74</v>
      </c>
      <c r="AZ345" s="36">
        <v>6.99</v>
      </c>
      <c r="BA345" s="35">
        <v>19.3</v>
      </c>
      <c r="BE345" s="42">
        <v>0.8</v>
      </c>
      <c r="BF345" s="43"/>
      <c r="BG345" s="32"/>
    </row>
    <row r="346" spans="1:59" ht="8.25">
      <c r="A346" s="33">
        <v>35656</v>
      </c>
      <c r="B346" s="44">
        <v>0.375</v>
      </c>
      <c r="C346" s="4">
        <v>120</v>
      </c>
      <c r="D346" s="35">
        <v>3.5</v>
      </c>
      <c r="E346" s="35">
        <v>2</v>
      </c>
      <c r="F346" s="35">
        <v>5</v>
      </c>
      <c r="G346" s="47" t="s">
        <v>53</v>
      </c>
      <c r="H346" s="49">
        <f t="shared" si="5"/>
        <v>116.81884199999999</v>
      </c>
      <c r="I346" s="4" t="s">
        <v>54</v>
      </c>
      <c r="J346" s="36">
        <v>60</v>
      </c>
      <c r="K346" s="47" t="s">
        <v>138</v>
      </c>
      <c r="L346" s="4">
        <v>0.9</v>
      </c>
      <c r="M346" s="37">
        <v>120</v>
      </c>
      <c r="N346" s="38">
        <v>130</v>
      </c>
      <c r="O346" s="4">
        <v>83.3</v>
      </c>
      <c r="P346" s="4">
        <v>46.6</v>
      </c>
      <c r="Y346" s="4">
        <v>402</v>
      </c>
      <c r="AA346" s="4">
        <v>159</v>
      </c>
      <c r="AB346" s="4">
        <v>868</v>
      </c>
      <c r="AC346" s="36">
        <v>7</v>
      </c>
      <c r="AD346" s="35">
        <v>20.1</v>
      </c>
      <c r="AE346" s="4">
        <v>1151</v>
      </c>
      <c r="AF346" s="4">
        <v>575</v>
      </c>
      <c r="AK346" s="38">
        <v>7</v>
      </c>
      <c r="AL346" s="4">
        <v>3</v>
      </c>
      <c r="AM346" s="4">
        <v>4</v>
      </c>
      <c r="AV346" s="4">
        <v>155</v>
      </c>
      <c r="AX346" s="35">
        <v>6.05</v>
      </c>
      <c r="AY346" s="4">
        <v>62</v>
      </c>
      <c r="AZ346" s="36">
        <v>6.99</v>
      </c>
      <c r="BA346" s="35">
        <v>20.1</v>
      </c>
      <c r="BE346" s="42"/>
      <c r="BF346" s="43"/>
      <c r="BG346" s="32"/>
    </row>
    <row r="347" spans="1:59" ht="8.25">
      <c r="A347" s="33">
        <v>35656</v>
      </c>
      <c r="B347" s="44">
        <v>0.5416666666666666</v>
      </c>
      <c r="C347" s="4">
        <v>120</v>
      </c>
      <c r="D347" s="35">
        <v>3.5</v>
      </c>
      <c r="E347" s="35">
        <v>2</v>
      </c>
      <c r="F347" s="35">
        <v>5</v>
      </c>
      <c r="G347" s="47" t="s">
        <v>53</v>
      </c>
      <c r="H347" s="49">
        <f t="shared" si="5"/>
        <v>116.81884199999999</v>
      </c>
      <c r="I347" s="4" t="s">
        <v>54</v>
      </c>
      <c r="J347" s="36">
        <v>60</v>
      </c>
      <c r="K347" s="47" t="s">
        <v>138</v>
      </c>
      <c r="L347" s="4">
        <v>0.9</v>
      </c>
      <c r="M347" s="37">
        <v>120</v>
      </c>
      <c r="N347" s="59">
        <v>180</v>
      </c>
      <c r="O347" s="4">
        <v>100</v>
      </c>
      <c r="P347" s="4">
        <v>80</v>
      </c>
      <c r="Q347" s="4">
        <v>1120</v>
      </c>
      <c r="R347" s="4">
        <v>160</v>
      </c>
      <c r="S347" s="4">
        <v>960</v>
      </c>
      <c r="T347" s="39">
        <v>17</v>
      </c>
      <c r="U347" s="40">
        <v>2100000000</v>
      </c>
      <c r="V347" s="36">
        <v>17.92</v>
      </c>
      <c r="W347" s="36">
        <v>6.24</v>
      </c>
      <c r="X347" s="36">
        <v>4.8</v>
      </c>
      <c r="Y347" s="4">
        <v>450</v>
      </c>
      <c r="AA347" s="4">
        <v>153</v>
      </c>
      <c r="AB347" s="4">
        <v>567</v>
      </c>
      <c r="AC347" s="36">
        <v>7.22</v>
      </c>
      <c r="AD347" s="35">
        <v>21.9</v>
      </c>
      <c r="AE347" s="4">
        <v>1163</v>
      </c>
      <c r="AF347" s="4">
        <v>579</v>
      </c>
      <c r="AJ347" s="42">
        <v>6</v>
      </c>
      <c r="AK347" s="38">
        <v>23</v>
      </c>
      <c r="AL347" s="4">
        <v>13.9</v>
      </c>
      <c r="AM347" s="4">
        <v>9.1</v>
      </c>
      <c r="AR347" s="40">
        <v>410000000</v>
      </c>
      <c r="AS347" s="36">
        <v>10.08</v>
      </c>
      <c r="AT347" s="36">
        <v>1.71</v>
      </c>
      <c r="AU347" s="36">
        <v>0.33</v>
      </c>
      <c r="AV347" s="4">
        <v>147</v>
      </c>
      <c r="AX347" s="35">
        <v>19</v>
      </c>
      <c r="AY347" s="4">
        <v>120</v>
      </c>
      <c r="AZ347" s="36">
        <v>7</v>
      </c>
      <c r="BA347" s="35">
        <v>21.9</v>
      </c>
      <c r="BE347" s="42">
        <v>0.8</v>
      </c>
      <c r="BF347" s="43"/>
      <c r="BG347" s="32"/>
    </row>
    <row r="348" spans="1:59" ht="8.25">
      <c r="A348" s="33">
        <v>35656</v>
      </c>
      <c r="B348" s="44">
        <v>0.7083333333333334</v>
      </c>
      <c r="C348" s="4">
        <v>120</v>
      </c>
      <c r="D348" s="35">
        <v>3.5</v>
      </c>
      <c r="E348" s="35">
        <v>2</v>
      </c>
      <c r="F348" s="35">
        <v>5</v>
      </c>
      <c r="G348" s="47" t="s">
        <v>53</v>
      </c>
      <c r="H348" s="49">
        <f t="shared" si="5"/>
        <v>116.81884199999999</v>
      </c>
      <c r="I348" s="4" t="s">
        <v>54</v>
      </c>
      <c r="J348" s="36">
        <v>60</v>
      </c>
      <c r="K348" s="47" t="s">
        <v>138</v>
      </c>
      <c r="L348" s="4">
        <v>0.9</v>
      </c>
      <c r="M348" s="37">
        <v>120</v>
      </c>
      <c r="N348" s="38">
        <v>143.3</v>
      </c>
      <c r="O348" s="4">
        <v>121.3</v>
      </c>
      <c r="P348" s="4">
        <v>14</v>
      </c>
      <c r="AA348" s="4">
        <v>153</v>
      </c>
      <c r="AB348" s="4">
        <v>567</v>
      </c>
      <c r="AC348" s="36">
        <v>7.02</v>
      </c>
      <c r="AD348" s="35">
        <v>21.7</v>
      </c>
      <c r="AE348" s="4">
        <v>1376</v>
      </c>
      <c r="AF348" s="4">
        <v>689</v>
      </c>
      <c r="AK348" s="38">
        <v>21</v>
      </c>
      <c r="AL348" s="4">
        <v>19</v>
      </c>
      <c r="AM348" s="4">
        <v>2</v>
      </c>
      <c r="AN348" s="4">
        <v>900</v>
      </c>
      <c r="AO348" s="4">
        <v>165</v>
      </c>
      <c r="AP348" s="4">
        <v>735</v>
      </c>
      <c r="AX348" s="35">
        <v>25</v>
      </c>
      <c r="AY348" s="4">
        <v>146</v>
      </c>
      <c r="AZ348" s="36">
        <v>7</v>
      </c>
      <c r="BA348" s="35">
        <v>21.7</v>
      </c>
      <c r="BE348" s="42"/>
      <c r="BF348" s="43"/>
      <c r="BG348" s="32"/>
    </row>
    <row r="349" spans="1:59" ht="8.25">
      <c r="A349" s="33">
        <v>35656</v>
      </c>
      <c r="B349" s="44">
        <v>0.875</v>
      </c>
      <c r="C349" s="4">
        <v>120</v>
      </c>
      <c r="D349" s="35">
        <v>3.5</v>
      </c>
      <c r="E349" s="35">
        <v>2</v>
      </c>
      <c r="F349" s="35">
        <v>5</v>
      </c>
      <c r="G349" s="47" t="s">
        <v>53</v>
      </c>
      <c r="H349" s="49">
        <f t="shared" si="5"/>
        <v>116.81884199999999</v>
      </c>
      <c r="I349" s="4" t="s">
        <v>54</v>
      </c>
      <c r="J349" s="36">
        <v>60</v>
      </c>
      <c r="K349" s="47" t="s">
        <v>138</v>
      </c>
      <c r="L349" s="4">
        <v>0.9</v>
      </c>
      <c r="M349" s="37">
        <v>120</v>
      </c>
      <c r="N349" s="38">
        <v>210</v>
      </c>
      <c r="O349" s="4">
        <v>143.4</v>
      </c>
      <c r="P349" s="4">
        <v>67</v>
      </c>
      <c r="AA349" s="4">
        <v>201</v>
      </c>
      <c r="AB349" s="4">
        <v>886</v>
      </c>
      <c r="AC349" s="36">
        <v>7</v>
      </c>
      <c r="AD349" s="35">
        <v>19.9</v>
      </c>
      <c r="AE349" s="4">
        <v>1434</v>
      </c>
      <c r="AF349" s="4">
        <v>721</v>
      </c>
      <c r="AK349" s="38">
        <v>46</v>
      </c>
      <c r="AL349" s="4">
        <v>27</v>
      </c>
      <c r="AM349" s="4">
        <v>19</v>
      </c>
      <c r="AX349" s="35">
        <v>19</v>
      </c>
      <c r="AY349" s="4">
        <v>149</v>
      </c>
      <c r="AZ349" s="36">
        <v>6.99</v>
      </c>
      <c r="BA349" s="35">
        <v>19.9</v>
      </c>
      <c r="BE349" s="42"/>
      <c r="BF349" s="43"/>
      <c r="BG349" s="32"/>
    </row>
    <row r="350" spans="1:59" ht="8.25">
      <c r="A350" s="33">
        <v>35657</v>
      </c>
      <c r="B350" s="44">
        <v>0.20833333333333334</v>
      </c>
      <c r="C350" s="4">
        <v>120</v>
      </c>
      <c r="D350" s="35">
        <v>3.5</v>
      </c>
      <c r="E350" s="35">
        <v>2</v>
      </c>
      <c r="F350" s="35">
        <v>5</v>
      </c>
      <c r="G350" s="47" t="s">
        <v>53</v>
      </c>
      <c r="H350" s="49">
        <f t="shared" si="5"/>
        <v>116.81884199999999</v>
      </c>
      <c r="I350" s="4" t="s">
        <v>54</v>
      </c>
      <c r="J350" s="36">
        <v>60</v>
      </c>
      <c r="K350" s="47" t="s">
        <v>138</v>
      </c>
      <c r="L350" s="4">
        <v>0.9</v>
      </c>
      <c r="M350" s="37">
        <v>120</v>
      </c>
      <c r="N350" s="38">
        <v>1173</v>
      </c>
      <c r="O350" s="4">
        <v>1143</v>
      </c>
      <c r="P350" s="4">
        <v>30</v>
      </c>
      <c r="AA350" s="4">
        <v>201</v>
      </c>
      <c r="AB350" s="4">
        <v>861</v>
      </c>
      <c r="AC350" s="36">
        <v>7</v>
      </c>
      <c r="AD350" s="35">
        <v>19.9</v>
      </c>
      <c r="AE350" s="4">
        <v>1434</v>
      </c>
      <c r="AF350" s="4">
        <v>721</v>
      </c>
      <c r="AK350" s="38">
        <v>30</v>
      </c>
      <c r="AL350" s="4">
        <v>19</v>
      </c>
      <c r="AM350" s="4">
        <v>11</v>
      </c>
      <c r="AX350" s="35">
        <v>8</v>
      </c>
      <c r="AY350" s="4">
        <v>51</v>
      </c>
      <c r="AZ350" s="36">
        <v>7</v>
      </c>
      <c r="BA350" s="35">
        <v>19.2</v>
      </c>
      <c r="BE350" s="42">
        <v>1.23</v>
      </c>
      <c r="BF350" s="43"/>
      <c r="BG350" s="32"/>
    </row>
    <row r="351" spans="1:59" s="47" customFormat="1" ht="8.25">
      <c r="A351" s="64" t="s">
        <v>168</v>
      </c>
      <c r="B351" s="46" t="s">
        <v>143</v>
      </c>
      <c r="C351" s="47">
        <v>120</v>
      </c>
      <c r="D351" s="48">
        <v>3.5</v>
      </c>
      <c r="E351" s="48">
        <v>2</v>
      </c>
      <c r="F351" s="48">
        <v>5</v>
      </c>
      <c r="G351" s="47" t="s">
        <v>53</v>
      </c>
      <c r="H351" s="49">
        <f t="shared" si="5"/>
        <v>116.81884199999999</v>
      </c>
      <c r="I351" s="47" t="s">
        <v>54</v>
      </c>
      <c r="J351" s="49">
        <v>60</v>
      </c>
      <c r="K351" s="47" t="s">
        <v>138</v>
      </c>
      <c r="L351" s="47">
        <v>0.9</v>
      </c>
      <c r="M351" s="50">
        <v>120</v>
      </c>
      <c r="N351" s="61">
        <v>117</v>
      </c>
      <c r="O351" s="47">
        <v>62</v>
      </c>
      <c r="P351" s="47">
        <v>56</v>
      </c>
      <c r="Q351" s="47">
        <v>1120</v>
      </c>
      <c r="R351" s="47">
        <v>1025</v>
      </c>
      <c r="S351" s="47">
        <v>95</v>
      </c>
      <c r="T351" s="52">
        <v>15</v>
      </c>
      <c r="V351" s="49">
        <v>20.72</v>
      </c>
      <c r="W351" s="49">
        <v>8.04</v>
      </c>
      <c r="X351" s="49">
        <v>5.43</v>
      </c>
      <c r="AB351" s="47">
        <v>766.6</v>
      </c>
      <c r="AC351" s="49">
        <v>7</v>
      </c>
      <c r="AD351" s="48">
        <v>19.9</v>
      </c>
      <c r="AE351" s="47">
        <v>1274</v>
      </c>
      <c r="AF351" s="47">
        <v>635</v>
      </c>
      <c r="AH351" s="54">
        <v>424.21</v>
      </c>
      <c r="AI351" s="54"/>
      <c r="AJ351" s="55">
        <v>8</v>
      </c>
      <c r="AK351" s="61">
        <v>14</v>
      </c>
      <c r="AL351" s="47">
        <v>10</v>
      </c>
      <c r="AM351" s="47">
        <v>5</v>
      </c>
      <c r="AN351" s="47">
        <v>915</v>
      </c>
      <c r="AO351" s="47">
        <v>700</v>
      </c>
      <c r="AP351" s="47">
        <v>215</v>
      </c>
      <c r="AQ351" s="112">
        <v>0</v>
      </c>
      <c r="AS351" s="49">
        <v>17.36</v>
      </c>
      <c r="AT351" s="49">
        <v>1.13</v>
      </c>
      <c r="AU351" s="49">
        <v>0.71</v>
      </c>
      <c r="AX351" s="48">
        <v>20</v>
      </c>
      <c r="AY351" s="47">
        <v>1687.1</v>
      </c>
      <c r="AZ351" s="49">
        <v>7</v>
      </c>
      <c r="BA351" s="48">
        <v>18</v>
      </c>
      <c r="BC351" s="54"/>
      <c r="BD351" s="54"/>
      <c r="BE351" s="55">
        <v>0.8</v>
      </c>
      <c r="BF351" s="56"/>
      <c r="BG351" s="57"/>
    </row>
    <row r="352" spans="1:59" ht="8.25">
      <c r="A352" s="33">
        <v>35660</v>
      </c>
      <c r="B352" s="44">
        <v>0.375</v>
      </c>
      <c r="C352" s="4">
        <v>110</v>
      </c>
      <c r="D352" s="35">
        <v>4</v>
      </c>
      <c r="E352" s="35">
        <v>2</v>
      </c>
      <c r="F352" s="35">
        <v>5</v>
      </c>
      <c r="G352" s="47" t="s">
        <v>53</v>
      </c>
      <c r="H352" s="49">
        <f t="shared" si="5"/>
        <v>116.81884199999999</v>
      </c>
      <c r="I352" s="4" t="s">
        <v>54</v>
      </c>
      <c r="J352" s="36">
        <v>60</v>
      </c>
      <c r="K352" s="47" t="s">
        <v>138</v>
      </c>
      <c r="L352" s="4">
        <v>0.9</v>
      </c>
      <c r="M352" s="37">
        <v>180</v>
      </c>
      <c r="N352" s="65">
        <v>392</v>
      </c>
      <c r="O352" s="62">
        <v>132</v>
      </c>
      <c r="P352" s="62">
        <v>260</v>
      </c>
      <c r="Q352" s="62"/>
      <c r="R352" s="62"/>
      <c r="S352" s="62"/>
      <c r="Y352" s="35">
        <v>262</v>
      </c>
      <c r="Z352" s="35">
        <v>91</v>
      </c>
      <c r="AA352" s="62">
        <v>260</v>
      </c>
      <c r="AB352" s="62">
        <v>868</v>
      </c>
      <c r="AC352" s="36">
        <v>6.98</v>
      </c>
      <c r="AD352" s="35">
        <v>20.1</v>
      </c>
      <c r="AE352" s="62">
        <v>915</v>
      </c>
      <c r="AF352" s="62">
        <v>473</v>
      </c>
      <c r="AJ352" s="42">
        <v>8</v>
      </c>
      <c r="AK352" s="38">
        <v>28</v>
      </c>
      <c r="AL352" s="4">
        <v>25</v>
      </c>
      <c r="AM352" s="4">
        <v>3</v>
      </c>
      <c r="AV352" s="4">
        <v>80</v>
      </c>
      <c r="AW352" s="4">
        <v>50</v>
      </c>
      <c r="AX352" s="35">
        <v>6</v>
      </c>
      <c r="AY352" s="4">
        <v>43</v>
      </c>
      <c r="AZ352" s="36">
        <v>6.94</v>
      </c>
      <c r="BA352" s="35">
        <v>19.5</v>
      </c>
      <c r="BE352" s="42"/>
      <c r="BF352" s="43"/>
      <c r="BG352" s="32"/>
    </row>
    <row r="353" spans="1:59" ht="8.25">
      <c r="A353" s="33">
        <v>35660</v>
      </c>
      <c r="B353" s="44">
        <v>0.5416666666666666</v>
      </c>
      <c r="C353" s="4">
        <v>110</v>
      </c>
      <c r="D353" s="35">
        <v>4</v>
      </c>
      <c r="E353" s="35">
        <v>2</v>
      </c>
      <c r="F353" s="35">
        <v>5</v>
      </c>
      <c r="G353" s="47" t="s">
        <v>53</v>
      </c>
      <c r="H353" s="49">
        <f t="shared" si="5"/>
        <v>116.81884199999999</v>
      </c>
      <c r="I353" s="4" t="s">
        <v>54</v>
      </c>
      <c r="J353" s="36">
        <v>60</v>
      </c>
      <c r="K353" s="47" t="s">
        <v>138</v>
      </c>
      <c r="L353" s="4">
        <v>0.9</v>
      </c>
      <c r="M353" s="37">
        <v>180</v>
      </c>
      <c r="N353" s="66">
        <v>264</v>
      </c>
      <c r="O353" s="62">
        <v>112</v>
      </c>
      <c r="P353" s="62">
        <v>152</v>
      </c>
      <c r="Q353" s="62">
        <v>1295</v>
      </c>
      <c r="R353" s="62">
        <v>760</v>
      </c>
      <c r="S353" s="62">
        <v>535</v>
      </c>
      <c r="T353" s="39">
        <v>18</v>
      </c>
      <c r="V353" s="36">
        <v>15.12</v>
      </c>
      <c r="W353" s="36">
        <v>7.82</v>
      </c>
      <c r="X353" s="36">
        <v>3.6</v>
      </c>
      <c r="Y353" s="35">
        <v>248</v>
      </c>
      <c r="Z353" s="35">
        <v>68</v>
      </c>
      <c r="AA353" s="62">
        <v>252</v>
      </c>
      <c r="AB353" s="62">
        <v>830</v>
      </c>
      <c r="AC353" s="36">
        <v>6.98</v>
      </c>
      <c r="AD353" s="35">
        <v>20.6</v>
      </c>
      <c r="AE353" s="62">
        <v>949</v>
      </c>
      <c r="AF353" s="62">
        <v>455</v>
      </c>
      <c r="AK353" s="59">
        <v>20</v>
      </c>
      <c r="AL353" s="4">
        <v>1</v>
      </c>
      <c r="AM353" s="4">
        <v>19</v>
      </c>
      <c r="AN353" s="4">
        <v>760</v>
      </c>
      <c r="AO353" s="4">
        <v>215</v>
      </c>
      <c r="AP353" s="4">
        <v>545</v>
      </c>
      <c r="AQ353" s="112">
        <v>0.2</v>
      </c>
      <c r="AS353" s="36">
        <v>12.88</v>
      </c>
      <c r="AT353" s="36">
        <v>5.41</v>
      </c>
      <c r="AU353" s="36">
        <v>0.07</v>
      </c>
      <c r="AV353" s="4">
        <v>70</v>
      </c>
      <c r="AW353" s="4">
        <v>56</v>
      </c>
      <c r="AX353" s="35">
        <v>3.52</v>
      </c>
      <c r="AY353" s="4">
        <v>63</v>
      </c>
      <c r="AZ353" s="36">
        <v>6.94</v>
      </c>
      <c r="BA353" s="35">
        <v>19.8</v>
      </c>
      <c r="BE353" s="42">
        <v>0.8</v>
      </c>
      <c r="BF353" s="43"/>
      <c r="BG353" s="32"/>
    </row>
    <row r="354" spans="1:59" ht="8.25">
      <c r="A354" s="33">
        <v>35660</v>
      </c>
      <c r="B354" s="44">
        <v>0.7083333333333334</v>
      </c>
      <c r="C354" s="4">
        <v>110</v>
      </c>
      <c r="D354" s="35">
        <v>4</v>
      </c>
      <c r="E354" s="35">
        <v>2</v>
      </c>
      <c r="F354" s="35">
        <v>5</v>
      </c>
      <c r="G354" s="47" t="s">
        <v>53</v>
      </c>
      <c r="H354" s="49">
        <f t="shared" si="5"/>
        <v>116.81884199999999</v>
      </c>
      <c r="I354" s="4" t="s">
        <v>54</v>
      </c>
      <c r="J354" s="36">
        <v>60</v>
      </c>
      <c r="K354" s="47" t="s">
        <v>138</v>
      </c>
      <c r="L354" s="4">
        <v>0.9</v>
      </c>
      <c r="M354" s="37">
        <v>180</v>
      </c>
      <c r="N354" s="65">
        <v>184</v>
      </c>
      <c r="O354" s="62">
        <v>112</v>
      </c>
      <c r="P354" s="62">
        <v>72</v>
      </c>
      <c r="Q354" s="62"/>
      <c r="R354" s="62"/>
      <c r="S354" s="62"/>
      <c r="Y354" s="35">
        <v>299</v>
      </c>
      <c r="Z354" s="35">
        <v>141</v>
      </c>
      <c r="AA354" s="62">
        <v>228</v>
      </c>
      <c r="AB354" s="62"/>
      <c r="AC354" s="36">
        <v>7</v>
      </c>
      <c r="AD354" s="35">
        <v>22.1</v>
      </c>
      <c r="AE354" s="62">
        <v>1029</v>
      </c>
      <c r="AF354" s="62">
        <v>520</v>
      </c>
      <c r="AK354" s="38">
        <v>13</v>
      </c>
      <c r="AL354" s="4">
        <v>2</v>
      </c>
      <c r="AM354" s="4">
        <v>11</v>
      </c>
      <c r="AV354" s="4">
        <v>250</v>
      </c>
      <c r="AW354" s="4">
        <v>113</v>
      </c>
      <c r="AX354" s="35">
        <v>4.79</v>
      </c>
      <c r="AY354" s="4">
        <v>46</v>
      </c>
      <c r="AZ354" s="36">
        <v>6.97</v>
      </c>
      <c r="BA354" s="35">
        <v>21.4</v>
      </c>
      <c r="BE354" s="42"/>
      <c r="BF354" s="43"/>
      <c r="BG354" s="32"/>
    </row>
    <row r="355" spans="1:59" ht="8.25">
      <c r="A355" s="33">
        <v>35660</v>
      </c>
      <c r="B355" s="44">
        <v>0.875</v>
      </c>
      <c r="C355" s="4">
        <v>110</v>
      </c>
      <c r="D355" s="35">
        <v>4</v>
      </c>
      <c r="E355" s="35">
        <v>2</v>
      </c>
      <c r="F355" s="35">
        <v>5</v>
      </c>
      <c r="G355" s="47" t="s">
        <v>53</v>
      </c>
      <c r="H355" s="49">
        <f t="shared" si="5"/>
        <v>116.81884199999999</v>
      </c>
      <c r="I355" s="4" t="s">
        <v>54</v>
      </c>
      <c r="J355" s="36">
        <v>60</v>
      </c>
      <c r="K355" s="47" t="s">
        <v>138</v>
      </c>
      <c r="L355" s="4">
        <v>0.9</v>
      </c>
      <c r="M355" s="37">
        <v>180</v>
      </c>
      <c r="N355" s="65">
        <v>260</v>
      </c>
      <c r="O355" s="62">
        <v>152</v>
      </c>
      <c r="P355" s="62">
        <v>108</v>
      </c>
      <c r="Q355" s="62"/>
      <c r="R355" s="62"/>
      <c r="S355" s="62"/>
      <c r="Y355" s="35">
        <v>325</v>
      </c>
      <c r="Z355" s="35">
        <v>169</v>
      </c>
      <c r="AA355" s="62">
        <v>233</v>
      </c>
      <c r="AB355" s="62">
        <v>765</v>
      </c>
      <c r="AC355" s="36">
        <v>6.99</v>
      </c>
      <c r="AD355" s="35">
        <v>21.7</v>
      </c>
      <c r="AE355" s="62">
        <v>1175</v>
      </c>
      <c r="AF355" s="62">
        <v>585</v>
      </c>
      <c r="AK355" s="38">
        <v>18</v>
      </c>
      <c r="AL355" s="4">
        <v>12</v>
      </c>
      <c r="AM355" s="4">
        <v>6</v>
      </c>
      <c r="AV355" s="4">
        <v>115</v>
      </c>
      <c r="AW355" s="4">
        <v>105</v>
      </c>
      <c r="AX355" s="35">
        <v>7.31</v>
      </c>
      <c r="AY355" s="4">
        <v>73</v>
      </c>
      <c r="AZ355" s="36">
        <v>6.98</v>
      </c>
      <c r="BA355" s="35">
        <v>19.3</v>
      </c>
      <c r="BE355" s="42"/>
      <c r="BF355" s="43"/>
      <c r="BG355" s="32"/>
    </row>
    <row r="356" spans="1:59" ht="8.25">
      <c r="A356" s="33">
        <v>35661</v>
      </c>
      <c r="B356" s="44">
        <v>0.041666666666666664</v>
      </c>
      <c r="C356" s="4">
        <v>110</v>
      </c>
      <c r="D356" s="35">
        <v>4</v>
      </c>
      <c r="E356" s="35">
        <v>2</v>
      </c>
      <c r="F356" s="35">
        <v>5</v>
      </c>
      <c r="G356" s="47" t="s">
        <v>53</v>
      </c>
      <c r="H356" s="49">
        <f t="shared" si="5"/>
        <v>116.81884199999999</v>
      </c>
      <c r="I356" s="4" t="s">
        <v>54</v>
      </c>
      <c r="J356" s="36">
        <v>60</v>
      </c>
      <c r="K356" s="47" t="s">
        <v>138</v>
      </c>
      <c r="L356" s="4">
        <v>0.9</v>
      </c>
      <c r="M356" s="37">
        <v>180</v>
      </c>
      <c r="N356" s="65">
        <v>2264</v>
      </c>
      <c r="O356" s="62">
        <v>388</v>
      </c>
      <c r="P356" s="62">
        <v>1876</v>
      </c>
      <c r="Q356" s="62"/>
      <c r="R356" s="62"/>
      <c r="S356" s="62"/>
      <c r="Y356" s="35">
        <v>410</v>
      </c>
      <c r="Z356" s="35">
        <v>282</v>
      </c>
      <c r="AA356" s="62">
        <v>471</v>
      </c>
      <c r="AB356" s="62">
        <v>5730</v>
      </c>
      <c r="AC356" s="36">
        <v>6.97</v>
      </c>
      <c r="AD356" s="35">
        <v>16.4</v>
      </c>
      <c r="AE356" s="62">
        <v>686</v>
      </c>
      <c r="AF356" s="62">
        <v>338</v>
      </c>
      <c r="AK356" s="38">
        <v>134</v>
      </c>
      <c r="AL356" s="4">
        <v>45</v>
      </c>
      <c r="AM356" s="4">
        <v>89</v>
      </c>
      <c r="AX356" s="35">
        <v>2.91</v>
      </c>
      <c r="AY356" s="4">
        <v>37</v>
      </c>
      <c r="AZ356" s="36">
        <v>6.89</v>
      </c>
      <c r="BA356" s="35">
        <v>17.2</v>
      </c>
      <c r="BE356" s="42"/>
      <c r="BF356" s="43"/>
      <c r="BG356" s="32"/>
    </row>
    <row r="357" spans="1:59" ht="8.25">
      <c r="A357" s="33">
        <v>35661</v>
      </c>
      <c r="B357" s="44">
        <v>0.375</v>
      </c>
      <c r="C357" s="4">
        <v>110</v>
      </c>
      <c r="D357" s="35">
        <v>4</v>
      </c>
      <c r="E357" s="35">
        <v>2</v>
      </c>
      <c r="F357" s="35">
        <v>5</v>
      </c>
      <c r="G357" s="47" t="s">
        <v>53</v>
      </c>
      <c r="H357" s="49">
        <f t="shared" si="5"/>
        <v>116.81884199999999</v>
      </c>
      <c r="I357" s="4" t="s">
        <v>54</v>
      </c>
      <c r="J357" s="36">
        <v>60</v>
      </c>
      <c r="K357" s="47" t="s">
        <v>138</v>
      </c>
      <c r="L357" s="4">
        <v>0.9</v>
      </c>
      <c r="M357" s="37">
        <v>180</v>
      </c>
      <c r="N357" s="65">
        <v>1344</v>
      </c>
      <c r="O357" s="62">
        <v>240</v>
      </c>
      <c r="P357" s="62">
        <v>1104</v>
      </c>
      <c r="Q357" s="62"/>
      <c r="R357" s="62"/>
      <c r="S357" s="62"/>
      <c r="V357" s="36">
        <v>12.88</v>
      </c>
      <c r="W357" s="36">
        <v>3.89</v>
      </c>
      <c r="Y357" s="35">
        <v>168</v>
      </c>
      <c r="Z357" s="35">
        <v>153</v>
      </c>
      <c r="AA357" s="62">
        <v>933</v>
      </c>
      <c r="AB357" s="62">
        <v>4000</v>
      </c>
      <c r="AC357" s="36">
        <v>6.99</v>
      </c>
      <c r="AD357" s="35">
        <v>18.1</v>
      </c>
      <c r="AE357" s="62">
        <v>703</v>
      </c>
      <c r="AF357" s="62">
        <v>353</v>
      </c>
      <c r="AK357" s="38">
        <v>29</v>
      </c>
      <c r="AL357" s="4">
        <v>11</v>
      </c>
      <c r="AM357" s="4">
        <v>18</v>
      </c>
      <c r="AV357" s="4">
        <v>132</v>
      </c>
      <c r="AW357" s="4">
        <v>53</v>
      </c>
      <c r="AX357" s="35">
        <v>7.84</v>
      </c>
      <c r="AY357" s="4">
        <v>61</v>
      </c>
      <c r="AZ357" s="36">
        <v>6.9</v>
      </c>
      <c r="BA357" s="35">
        <v>17.1</v>
      </c>
      <c r="BE357" s="42"/>
      <c r="BF357" s="43"/>
      <c r="BG357" s="32"/>
    </row>
    <row r="358" spans="1:59" ht="8.25">
      <c r="A358" s="33">
        <v>35661</v>
      </c>
      <c r="B358" s="44">
        <v>0.5416666666666666</v>
      </c>
      <c r="C358" s="4">
        <v>110</v>
      </c>
      <c r="D358" s="35">
        <v>4</v>
      </c>
      <c r="E358" s="35">
        <v>2</v>
      </c>
      <c r="F358" s="35">
        <v>5</v>
      </c>
      <c r="G358" s="47" t="s">
        <v>53</v>
      </c>
      <c r="H358" s="49">
        <f t="shared" si="5"/>
        <v>116.81884199999999</v>
      </c>
      <c r="I358" s="4" t="s">
        <v>54</v>
      </c>
      <c r="J358" s="36">
        <v>60</v>
      </c>
      <c r="K358" s="47" t="s">
        <v>138</v>
      </c>
      <c r="L358" s="4">
        <v>0.9</v>
      </c>
      <c r="M358" s="37">
        <v>180</v>
      </c>
      <c r="N358" s="65">
        <v>828.5</v>
      </c>
      <c r="O358" s="62">
        <v>692</v>
      </c>
      <c r="P358" s="62">
        <v>134</v>
      </c>
      <c r="Q358" s="62">
        <v>1315</v>
      </c>
      <c r="R358" s="62">
        <v>275</v>
      </c>
      <c r="S358" s="62">
        <v>1040</v>
      </c>
      <c r="Y358" s="35">
        <v>244</v>
      </c>
      <c r="Z358" s="35">
        <v>156</v>
      </c>
      <c r="AA358" s="62">
        <v>658</v>
      </c>
      <c r="AB358" s="62">
        <v>2445</v>
      </c>
      <c r="AC358" s="36">
        <v>6.99</v>
      </c>
      <c r="AD358" s="35">
        <v>20.6</v>
      </c>
      <c r="AE358" s="62">
        <v>847</v>
      </c>
      <c r="AF358" s="62">
        <v>419</v>
      </c>
      <c r="AH358" s="41">
        <v>435.19</v>
      </c>
      <c r="AI358" s="41">
        <v>331</v>
      </c>
      <c r="AJ358" s="42">
        <v>18</v>
      </c>
      <c r="AK358" s="38">
        <v>32</v>
      </c>
      <c r="AL358" s="4">
        <v>13</v>
      </c>
      <c r="AM358" s="4">
        <v>19</v>
      </c>
      <c r="AN358" s="4">
        <v>745</v>
      </c>
      <c r="AO358" s="4">
        <v>140</v>
      </c>
      <c r="AP358" s="4">
        <v>605</v>
      </c>
      <c r="AS358" s="36">
        <v>10.08</v>
      </c>
      <c r="AT358" s="36">
        <v>0.27</v>
      </c>
      <c r="AU358" s="36">
        <v>0.28</v>
      </c>
      <c r="AV358" s="4">
        <v>135</v>
      </c>
      <c r="AW358" s="4">
        <v>81</v>
      </c>
      <c r="AX358" s="35">
        <v>7.42</v>
      </c>
      <c r="AY358" s="4">
        <v>58</v>
      </c>
      <c r="AZ358" s="36">
        <v>6.97</v>
      </c>
      <c r="BA358" s="35">
        <v>20.6</v>
      </c>
      <c r="BE358" s="42">
        <v>2.9</v>
      </c>
      <c r="BF358" s="43"/>
      <c r="BG358" s="32"/>
    </row>
    <row r="359" spans="1:59" ht="8.25">
      <c r="A359" s="33">
        <v>35661</v>
      </c>
      <c r="B359" s="44">
        <v>0.7083333333333334</v>
      </c>
      <c r="C359" s="4">
        <v>110</v>
      </c>
      <c r="D359" s="35">
        <v>4</v>
      </c>
      <c r="E359" s="35">
        <v>2</v>
      </c>
      <c r="F359" s="35">
        <v>5</v>
      </c>
      <c r="G359" s="47" t="s">
        <v>53</v>
      </c>
      <c r="H359" s="49">
        <f t="shared" si="5"/>
        <v>116.81884199999999</v>
      </c>
      <c r="I359" s="4" t="s">
        <v>54</v>
      </c>
      <c r="J359" s="36">
        <v>60</v>
      </c>
      <c r="K359" s="47" t="s">
        <v>138</v>
      </c>
      <c r="L359" s="4">
        <v>0.9</v>
      </c>
      <c r="M359" s="37">
        <v>180</v>
      </c>
      <c r="N359" s="65">
        <v>656</v>
      </c>
      <c r="O359" s="62">
        <v>176</v>
      </c>
      <c r="P359" s="62">
        <v>480</v>
      </c>
      <c r="Q359" s="62">
        <v>1245</v>
      </c>
      <c r="R359" s="62">
        <v>375</v>
      </c>
      <c r="S359" s="62">
        <v>870</v>
      </c>
      <c r="Y359" s="35">
        <v>296</v>
      </c>
      <c r="Z359" s="35">
        <v>239</v>
      </c>
      <c r="AA359" s="62">
        <v>459</v>
      </c>
      <c r="AB359" s="62">
        <v>1215</v>
      </c>
      <c r="AC359" s="36">
        <v>7</v>
      </c>
      <c r="AD359" s="35">
        <v>21</v>
      </c>
      <c r="AE359" s="62">
        <v>892</v>
      </c>
      <c r="AF359" s="62">
        <v>450</v>
      </c>
      <c r="AK359" s="38">
        <v>21</v>
      </c>
      <c r="AL359" s="4">
        <v>18</v>
      </c>
      <c r="AM359" s="4">
        <v>3</v>
      </c>
      <c r="AN359" s="4">
        <v>620</v>
      </c>
      <c r="AO359" s="4">
        <v>180</v>
      </c>
      <c r="AP359" s="4">
        <v>446</v>
      </c>
      <c r="AV359" s="4">
        <v>100</v>
      </c>
      <c r="AW359" s="4">
        <v>93</v>
      </c>
      <c r="AX359" s="35">
        <v>3.22</v>
      </c>
      <c r="AY359" s="4">
        <v>32</v>
      </c>
      <c r="AZ359" s="36">
        <v>6.95</v>
      </c>
      <c r="BA359" s="35">
        <v>21.5</v>
      </c>
      <c r="BE359" s="42"/>
      <c r="BF359" s="43"/>
      <c r="BG359" s="32"/>
    </row>
    <row r="360" spans="1:59" ht="8.25">
      <c r="A360" s="33">
        <v>35661</v>
      </c>
      <c r="B360" s="44">
        <v>0.875</v>
      </c>
      <c r="C360" s="4">
        <v>110</v>
      </c>
      <c r="D360" s="35">
        <v>4</v>
      </c>
      <c r="E360" s="35">
        <v>2</v>
      </c>
      <c r="F360" s="35">
        <v>5</v>
      </c>
      <c r="G360" s="47" t="s">
        <v>53</v>
      </c>
      <c r="H360" s="49">
        <f t="shared" si="5"/>
        <v>116.81884199999999</v>
      </c>
      <c r="I360" s="4" t="s">
        <v>54</v>
      </c>
      <c r="J360" s="36">
        <v>60</v>
      </c>
      <c r="K360" s="47" t="s">
        <v>138</v>
      </c>
      <c r="L360" s="4">
        <v>0.9</v>
      </c>
      <c r="M360" s="37">
        <v>180</v>
      </c>
      <c r="N360" s="65">
        <v>636</v>
      </c>
      <c r="O360" s="62">
        <v>204</v>
      </c>
      <c r="P360" s="62">
        <v>432</v>
      </c>
      <c r="Q360" s="62"/>
      <c r="R360" s="62"/>
      <c r="S360" s="62"/>
      <c r="Y360" s="35">
        <v>416</v>
      </c>
      <c r="Z360" s="35">
        <v>198</v>
      </c>
      <c r="AA360" s="62">
        <v>552</v>
      </c>
      <c r="AB360" s="62">
        <v>1905</v>
      </c>
      <c r="AC360" s="36">
        <v>6.98</v>
      </c>
      <c r="AD360" s="35">
        <v>18.5</v>
      </c>
      <c r="AE360" s="62">
        <v>1183</v>
      </c>
      <c r="AF360" s="62">
        <v>591</v>
      </c>
      <c r="AK360" s="38">
        <v>21</v>
      </c>
      <c r="AL360" s="4">
        <v>4</v>
      </c>
      <c r="AM360" s="4">
        <v>17</v>
      </c>
      <c r="AV360" s="4">
        <v>172</v>
      </c>
      <c r="AW360" s="4">
        <v>148</v>
      </c>
      <c r="AX360" s="35">
        <v>17</v>
      </c>
      <c r="AY360" s="4">
        <v>85</v>
      </c>
      <c r="AZ360" s="36">
        <v>6.97</v>
      </c>
      <c r="BA360" s="35">
        <v>19.1</v>
      </c>
      <c r="BE360" s="42"/>
      <c r="BF360" s="43"/>
      <c r="BG360" s="32"/>
    </row>
    <row r="361" spans="1:59" ht="8.25">
      <c r="A361" s="33">
        <v>35662</v>
      </c>
      <c r="B361" s="44">
        <v>0.041666666666666664</v>
      </c>
      <c r="C361" s="4">
        <v>110</v>
      </c>
      <c r="D361" s="35">
        <v>4</v>
      </c>
      <c r="E361" s="35">
        <v>2</v>
      </c>
      <c r="F361" s="35">
        <v>5</v>
      </c>
      <c r="G361" s="47" t="s">
        <v>53</v>
      </c>
      <c r="H361" s="49">
        <f t="shared" si="5"/>
        <v>116.81884199999999</v>
      </c>
      <c r="I361" s="4" t="s">
        <v>54</v>
      </c>
      <c r="J361" s="36">
        <v>60</v>
      </c>
      <c r="K361" s="47" t="s">
        <v>138</v>
      </c>
      <c r="L361" s="4">
        <v>0.9</v>
      </c>
      <c r="M361" s="37">
        <v>180</v>
      </c>
      <c r="N361" s="65">
        <v>708</v>
      </c>
      <c r="O361" s="62">
        <v>252</v>
      </c>
      <c r="P361" s="62">
        <v>456</v>
      </c>
      <c r="Q361" s="62"/>
      <c r="R361" s="62"/>
      <c r="S361" s="62"/>
      <c r="Y361" s="35">
        <v>443</v>
      </c>
      <c r="Z361" s="35">
        <v>176</v>
      </c>
      <c r="AA361" s="62">
        <v>342</v>
      </c>
      <c r="AB361" s="62">
        <v>1455</v>
      </c>
      <c r="AC361" s="36">
        <v>6.98</v>
      </c>
      <c r="AD361" s="35">
        <v>18.6</v>
      </c>
      <c r="AE361" s="62">
        <v>738</v>
      </c>
      <c r="AF361" s="62">
        <v>369</v>
      </c>
      <c r="AK361" s="38">
        <v>80</v>
      </c>
      <c r="AL361" s="4">
        <v>18</v>
      </c>
      <c r="AM361" s="4">
        <v>62</v>
      </c>
      <c r="AV361" s="4">
        <v>117</v>
      </c>
      <c r="AW361" s="4">
        <v>106</v>
      </c>
      <c r="AX361" s="35">
        <v>2.02</v>
      </c>
      <c r="AY361" s="4">
        <v>60</v>
      </c>
      <c r="AZ361" s="36">
        <v>6.95</v>
      </c>
      <c r="BA361" s="35">
        <v>18.9</v>
      </c>
      <c r="BE361" s="42"/>
      <c r="BF361" s="43"/>
      <c r="BG361" s="32"/>
    </row>
    <row r="362" spans="1:59" ht="8.25">
      <c r="A362" s="33">
        <v>35662</v>
      </c>
      <c r="B362" s="44">
        <v>0.20833333333333334</v>
      </c>
      <c r="C362" s="4">
        <v>110</v>
      </c>
      <c r="D362" s="35">
        <v>4</v>
      </c>
      <c r="E362" s="35">
        <v>2</v>
      </c>
      <c r="F362" s="35">
        <v>5</v>
      </c>
      <c r="G362" s="47" t="s">
        <v>53</v>
      </c>
      <c r="H362" s="49">
        <f t="shared" si="5"/>
        <v>116.81884199999999</v>
      </c>
      <c r="I362" s="4" t="s">
        <v>54</v>
      </c>
      <c r="J362" s="36">
        <v>60</v>
      </c>
      <c r="K362" s="47" t="s">
        <v>138</v>
      </c>
      <c r="L362" s="4">
        <v>0.9</v>
      </c>
      <c r="M362" s="37">
        <v>180</v>
      </c>
      <c r="N362" s="65">
        <v>508</v>
      </c>
      <c r="O362" s="62">
        <v>168</v>
      </c>
      <c r="P362" s="62">
        <v>340</v>
      </c>
      <c r="Q362" s="62"/>
      <c r="R362" s="62"/>
      <c r="S362" s="62"/>
      <c r="Y362" s="35">
        <v>408</v>
      </c>
      <c r="Z362" s="35">
        <v>331</v>
      </c>
      <c r="AA362" s="62">
        <v>256</v>
      </c>
      <c r="AB362" s="62">
        <v>2085</v>
      </c>
      <c r="AC362" s="36">
        <v>6.97</v>
      </c>
      <c r="AD362" s="35">
        <v>18.7</v>
      </c>
      <c r="AE362" s="62">
        <v>891</v>
      </c>
      <c r="AF362" s="62">
        <v>442</v>
      </c>
      <c r="AK362" s="38">
        <v>13</v>
      </c>
      <c r="AL362" s="4">
        <v>9</v>
      </c>
      <c r="AM362" s="4">
        <v>4</v>
      </c>
      <c r="AV362" s="4">
        <v>115</v>
      </c>
      <c r="AW362" s="4">
        <v>100</v>
      </c>
      <c r="AX362" s="35">
        <v>7</v>
      </c>
      <c r="AY362" s="4">
        <v>47</v>
      </c>
      <c r="AZ362" s="36">
        <v>6.95</v>
      </c>
      <c r="BA362" s="35">
        <v>19</v>
      </c>
      <c r="BE362" s="42"/>
      <c r="BF362" s="43"/>
      <c r="BG362" s="32"/>
    </row>
    <row r="363" spans="1:59" ht="8.25">
      <c r="A363" s="63" t="s">
        <v>169</v>
      </c>
      <c r="B363" s="67" t="s">
        <v>143</v>
      </c>
      <c r="C363" s="4">
        <v>110</v>
      </c>
      <c r="D363" s="35">
        <v>4</v>
      </c>
      <c r="E363" s="35">
        <v>2</v>
      </c>
      <c r="F363" s="35">
        <v>5</v>
      </c>
      <c r="G363" s="47" t="s">
        <v>53</v>
      </c>
      <c r="H363" s="49">
        <f t="shared" si="5"/>
        <v>116.81884199999999</v>
      </c>
      <c r="I363" s="4" t="s">
        <v>54</v>
      </c>
      <c r="J363" s="36">
        <v>60</v>
      </c>
      <c r="K363" s="47" t="s">
        <v>138</v>
      </c>
      <c r="L363" s="4">
        <v>0.9</v>
      </c>
      <c r="M363" s="37">
        <v>180</v>
      </c>
      <c r="N363" s="65">
        <v>666</v>
      </c>
      <c r="O363" s="62">
        <v>488</v>
      </c>
      <c r="P363" s="62">
        <v>178</v>
      </c>
      <c r="Q363" s="62">
        <v>1024</v>
      </c>
      <c r="R363" s="62">
        <v>300</v>
      </c>
      <c r="S363" s="62">
        <v>724</v>
      </c>
      <c r="T363" s="39">
        <v>53</v>
      </c>
      <c r="V363" s="36">
        <v>10.64</v>
      </c>
      <c r="W363" s="36">
        <v>7.15</v>
      </c>
      <c r="X363" s="36">
        <v>5.41</v>
      </c>
      <c r="Y363" s="35">
        <v>334</v>
      </c>
      <c r="Z363" s="35">
        <v>114</v>
      </c>
      <c r="AA363" s="62">
        <v>431</v>
      </c>
      <c r="AB363" s="62">
        <v>1600</v>
      </c>
      <c r="AC363" s="36">
        <v>6.95</v>
      </c>
      <c r="AD363" s="35">
        <v>18.4</v>
      </c>
      <c r="AE363" s="62">
        <v>874</v>
      </c>
      <c r="AF363" s="62">
        <v>439</v>
      </c>
      <c r="AH363" s="41">
        <v>455.19</v>
      </c>
      <c r="AI363" s="41">
        <v>310.8</v>
      </c>
      <c r="AJ363" s="42">
        <v>12</v>
      </c>
      <c r="AK363" s="38">
        <v>25</v>
      </c>
      <c r="AL363" s="4">
        <v>12</v>
      </c>
      <c r="AM363" s="4">
        <v>13</v>
      </c>
      <c r="AN363" s="4">
        <v>990</v>
      </c>
      <c r="AO363" s="4">
        <v>890</v>
      </c>
      <c r="AP363" s="4">
        <v>100</v>
      </c>
      <c r="AQ363" s="112">
        <v>0.6</v>
      </c>
      <c r="AS363" s="36">
        <v>8.12</v>
      </c>
      <c r="AT363" s="36">
        <v>0.63</v>
      </c>
      <c r="AU363" s="36">
        <v>0.54</v>
      </c>
      <c r="AV363" s="4">
        <v>93</v>
      </c>
      <c r="AW363" s="4">
        <v>92</v>
      </c>
      <c r="AX363" s="35">
        <v>12</v>
      </c>
      <c r="AY363" s="4">
        <v>61</v>
      </c>
      <c r="AZ363" s="36">
        <v>6.96</v>
      </c>
      <c r="BA363" s="35">
        <v>19</v>
      </c>
      <c r="BE363" s="42">
        <v>2.4</v>
      </c>
      <c r="BF363" s="43"/>
      <c r="BG363" s="32"/>
    </row>
    <row r="364" spans="1:59" ht="8.25">
      <c r="A364" s="33">
        <v>35662</v>
      </c>
      <c r="B364" s="44">
        <v>0.375</v>
      </c>
      <c r="C364" s="4">
        <v>110</v>
      </c>
      <c r="D364" s="35">
        <v>4</v>
      </c>
      <c r="E364" s="35">
        <v>2</v>
      </c>
      <c r="F364" s="35">
        <v>5</v>
      </c>
      <c r="G364" s="47" t="s">
        <v>53</v>
      </c>
      <c r="H364" s="49">
        <f t="shared" si="5"/>
        <v>116.81884199999999</v>
      </c>
      <c r="I364" s="4" t="s">
        <v>54</v>
      </c>
      <c r="J364" s="36">
        <v>60</v>
      </c>
      <c r="K364" s="47" t="s">
        <v>138</v>
      </c>
      <c r="L364" s="4">
        <v>0.9</v>
      </c>
      <c r="M364" s="37">
        <v>180</v>
      </c>
      <c r="N364" s="65">
        <v>552</v>
      </c>
      <c r="O364" s="62">
        <v>400</v>
      </c>
      <c r="P364" s="62">
        <v>152</v>
      </c>
      <c r="Q364" s="62"/>
      <c r="R364" s="62"/>
      <c r="S364" s="62"/>
      <c r="Y364" s="35">
        <v>378</v>
      </c>
      <c r="Z364" s="35">
        <v>278</v>
      </c>
      <c r="AA364" s="62">
        <v>411</v>
      </c>
      <c r="AB364" s="62">
        <v>1940</v>
      </c>
      <c r="AC364" s="36">
        <v>6.97</v>
      </c>
      <c r="AD364" s="35">
        <v>18.6</v>
      </c>
      <c r="AE364" s="62">
        <v>965</v>
      </c>
      <c r="AF364" s="62">
        <v>484</v>
      </c>
      <c r="AK364" s="38">
        <v>20</v>
      </c>
      <c r="AL364" s="4">
        <v>1</v>
      </c>
      <c r="AM364" s="4">
        <v>19</v>
      </c>
      <c r="AV364" s="4">
        <v>115</v>
      </c>
      <c r="AW364" s="4">
        <v>87</v>
      </c>
      <c r="AX364" s="35">
        <v>5.28</v>
      </c>
      <c r="AY364" s="4">
        <v>47</v>
      </c>
      <c r="AZ364" s="36">
        <v>6.65</v>
      </c>
      <c r="BA364" s="35">
        <v>19.6</v>
      </c>
      <c r="BE364" s="42"/>
      <c r="BF364" s="43"/>
      <c r="BG364" s="32"/>
    </row>
    <row r="365" spans="1:59" ht="8.25">
      <c r="A365" s="33">
        <v>35662</v>
      </c>
      <c r="B365" s="44">
        <v>0.5416666666666666</v>
      </c>
      <c r="C365" s="4">
        <v>110</v>
      </c>
      <c r="D365" s="35">
        <v>4</v>
      </c>
      <c r="E365" s="35">
        <v>2</v>
      </c>
      <c r="F365" s="35">
        <v>5</v>
      </c>
      <c r="G365" s="47" t="s">
        <v>53</v>
      </c>
      <c r="H365" s="49">
        <f t="shared" si="5"/>
        <v>116.81884199999999</v>
      </c>
      <c r="I365" s="4" t="s">
        <v>54</v>
      </c>
      <c r="J365" s="36">
        <v>60</v>
      </c>
      <c r="K365" s="47" t="s">
        <v>138</v>
      </c>
      <c r="L365" s="4">
        <v>0.9</v>
      </c>
      <c r="M365" s="37">
        <v>180</v>
      </c>
      <c r="N365" s="65">
        <v>450</v>
      </c>
      <c r="O365" s="62">
        <v>186</v>
      </c>
      <c r="P365" s="62">
        <v>264</v>
      </c>
      <c r="Q365" s="62">
        <v>1385</v>
      </c>
      <c r="R365" s="62">
        <v>525</v>
      </c>
      <c r="S365" s="62">
        <v>860</v>
      </c>
      <c r="T365" s="39">
        <v>31</v>
      </c>
      <c r="V365" s="36">
        <v>14.84</v>
      </c>
      <c r="W365" s="36">
        <v>7.03</v>
      </c>
      <c r="X365" s="36">
        <v>4.77</v>
      </c>
      <c r="Y365" s="35">
        <v>342</v>
      </c>
      <c r="Z365" s="35">
        <v>238</v>
      </c>
      <c r="AA365" s="62">
        <v>395</v>
      </c>
      <c r="AB365" s="62">
        <v>1380</v>
      </c>
      <c r="AC365" s="36">
        <v>6.99</v>
      </c>
      <c r="AD365" s="35">
        <v>22.7</v>
      </c>
      <c r="AE365" s="62">
        <v>1142</v>
      </c>
      <c r="AF365" s="62">
        <v>572</v>
      </c>
      <c r="AH365" s="41">
        <v>483.19</v>
      </c>
      <c r="AI365" s="41">
        <v>381.1</v>
      </c>
      <c r="AJ365" s="42">
        <v>8</v>
      </c>
      <c r="AK365" s="38">
        <v>32</v>
      </c>
      <c r="AL365" s="4">
        <v>11</v>
      </c>
      <c r="AM365" s="4">
        <v>11</v>
      </c>
      <c r="AN365" s="4">
        <v>840</v>
      </c>
      <c r="AO365" s="4">
        <v>355</v>
      </c>
      <c r="AP365" s="4">
        <v>485</v>
      </c>
      <c r="AQ365" s="112">
        <v>1</v>
      </c>
      <c r="AS365" s="36">
        <v>13.44</v>
      </c>
      <c r="AT365" s="36">
        <v>0.64</v>
      </c>
      <c r="AU365" s="36">
        <v>0.28</v>
      </c>
      <c r="AV365" s="4">
        <v>160</v>
      </c>
      <c r="AW365" s="4">
        <v>113</v>
      </c>
      <c r="AX365" s="35">
        <v>5.69</v>
      </c>
      <c r="AY365" s="4">
        <v>48</v>
      </c>
      <c r="BA365" s="35">
        <v>22.5</v>
      </c>
      <c r="BE365" s="42">
        <v>0.8</v>
      </c>
      <c r="BF365" s="43"/>
      <c r="BG365" s="32"/>
    </row>
    <row r="366" spans="1:59" ht="8.25">
      <c r="A366" s="33">
        <v>35662</v>
      </c>
      <c r="B366" s="44">
        <v>0.7083333333333334</v>
      </c>
      <c r="C366" s="4">
        <v>110</v>
      </c>
      <c r="D366" s="35">
        <v>4</v>
      </c>
      <c r="E366" s="35">
        <v>2</v>
      </c>
      <c r="F366" s="35">
        <v>5</v>
      </c>
      <c r="G366" s="47" t="s">
        <v>53</v>
      </c>
      <c r="H366" s="49">
        <f t="shared" si="5"/>
        <v>116.81884199999999</v>
      </c>
      <c r="I366" s="4" t="s">
        <v>54</v>
      </c>
      <c r="J366" s="36">
        <v>60</v>
      </c>
      <c r="K366" s="47" t="s">
        <v>138</v>
      </c>
      <c r="L366" s="4">
        <v>0.9</v>
      </c>
      <c r="M366" s="37">
        <v>180</v>
      </c>
      <c r="N366" s="65">
        <v>324</v>
      </c>
      <c r="O366" s="62">
        <v>88</v>
      </c>
      <c r="P366" s="62">
        <v>236</v>
      </c>
      <c r="Q366" s="62">
        <v>1125</v>
      </c>
      <c r="R366" s="62">
        <v>475</v>
      </c>
      <c r="S366" s="62">
        <v>650</v>
      </c>
      <c r="Y366" s="35">
        <v>358</v>
      </c>
      <c r="Z366" s="35">
        <v>223</v>
      </c>
      <c r="AA366" s="62">
        <v>225</v>
      </c>
      <c r="AB366" s="62">
        <v>1030</v>
      </c>
      <c r="AC366" s="36">
        <v>6.56</v>
      </c>
      <c r="AD366" s="35">
        <v>22.4</v>
      </c>
      <c r="AE366" s="62">
        <v>1187</v>
      </c>
      <c r="AF366" s="62">
        <v>593</v>
      </c>
      <c r="AK366" s="38">
        <v>11</v>
      </c>
      <c r="AL366" s="4">
        <v>6</v>
      </c>
      <c r="AM366" s="4">
        <v>5</v>
      </c>
      <c r="AN366" s="4">
        <v>775</v>
      </c>
      <c r="AO366" s="4">
        <v>435</v>
      </c>
      <c r="AP366" s="4">
        <v>340</v>
      </c>
      <c r="AV366" s="4">
        <v>159</v>
      </c>
      <c r="AW366" s="4">
        <v>135</v>
      </c>
      <c r="AX366" s="35">
        <v>6</v>
      </c>
      <c r="AY366" s="4">
        <v>53</v>
      </c>
      <c r="BA366" s="35">
        <v>22.8</v>
      </c>
      <c r="BE366" s="42"/>
      <c r="BF366" s="43"/>
      <c r="BG366" s="32"/>
    </row>
    <row r="367" spans="1:59" ht="8.25">
      <c r="A367" s="33">
        <v>35662</v>
      </c>
      <c r="B367" s="44">
        <v>0.875</v>
      </c>
      <c r="C367" s="4">
        <v>110</v>
      </c>
      <c r="D367" s="35">
        <v>4</v>
      </c>
      <c r="E367" s="35">
        <v>2</v>
      </c>
      <c r="F367" s="35">
        <v>5</v>
      </c>
      <c r="G367" s="47" t="s">
        <v>53</v>
      </c>
      <c r="H367" s="49">
        <f t="shared" si="5"/>
        <v>116.81884199999999</v>
      </c>
      <c r="I367" s="4" t="s">
        <v>54</v>
      </c>
      <c r="J367" s="36">
        <v>60</v>
      </c>
      <c r="K367" s="47" t="s">
        <v>138</v>
      </c>
      <c r="L367" s="4">
        <v>0.9</v>
      </c>
      <c r="M367" s="37">
        <v>180</v>
      </c>
      <c r="N367" s="65">
        <v>452</v>
      </c>
      <c r="O367" s="62">
        <v>160</v>
      </c>
      <c r="P367" s="62">
        <v>292</v>
      </c>
      <c r="Q367" s="62"/>
      <c r="R367" s="62"/>
      <c r="S367" s="62"/>
      <c r="Y367" s="35">
        <v>453</v>
      </c>
      <c r="Z367" s="35">
        <v>252</v>
      </c>
      <c r="AA367" s="62">
        <v>471</v>
      </c>
      <c r="AB367" s="62">
        <v>1235</v>
      </c>
      <c r="AC367" s="36">
        <v>6.64</v>
      </c>
      <c r="AD367" s="35">
        <v>16.7</v>
      </c>
      <c r="AE367" s="62">
        <v>1309</v>
      </c>
      <c r="AF367" s="62">
        <v>650</v>
      </c>
      <c r="AK367" s="38">
        <v>12</v>
      </c>
      <c r="AL367" s="4">
        <v>2</v>
      </c>
      <c r="AM367" s="4">
        <v>10</v>
      </c>
      <c r="AV367" s="4">
        <v>398</v>
      </c>
      <c r="AW367" s="4">
        <v>144</v>
      </c>
      <c r="AX367" s="35">
        <v>8.31</v>
      </c>
      <c r="AY367" s="4">
        <v>57</v>
      </c>
      <c r="AZ367" s="36">
        <v>6.63</v>
      </c>
      <c r="BA367" s="35">
        <v>16.7</v>
      </c>
      <c r="BE367" s="42"/>
      <c r="BF367" s="43"/>
      <c r="BG367" s="32"/>
    </row>
    <row r="368" spans="1:59" ht="8.25">
      <c r="A368" s="33">
        <v>35663</v>
      </c>
      <c r="B368" s="44">
        <v>0.041666666666666664</v>
      </c>
      <c r="C368" s="4">
        <v>110</v>
      </c>
      <c r="D368" s="35">
        <v>4</v>
      </c>
      <c r="E368" s="35">
        <v>2</v>
      </c>
      <c r="F368" s="35">
        <v>5</v>
      </c>
      <c r="G368" s="47" t="s">
        <v>53</v>
      </c>
      <c r="H368" s="49">
        <f t="shared" si="5"/>
        <v>116.81884199999999</v>
      </c>
      <c r="I368" s="4" t="s">
        <v>54</v>
      </c>
      <c r="J368" s="36">
        <v>60</v>
      </c>
      <c r="K368" s="47" t="s">
        <v>138</v>
      </c>
      <c r="L368" s="4">
        <v>0.9</v>
      </c>
      <c r="M368" s="37">
        <v>180</v>
      </c>
      <c r="N368" s="65">
        <v>364</v>
      </c>
      <c r="O368" s="62">
        <v>152</v>
      </c>
      <c r="P368" s="62">
        <v>212</v>
      </c>
      <c r="Q368" s="62"/>
      <c r="R368" s="62"/>
      <c r="S368" s="62"/>
      <c r="Y368" s="35">
        <v>493</v>
      </c>
      <c r="Z368" s="35">
        <v>209</v>
      </c>
      <c r="AA368" s="62">
        <v>331</v>
      </c>
      <c r="AB368" s="62">
        <v>1050</v>
      </c>
      <c r="AC368" s="36">
        <v>6.65</v>
      </c>
      <c r="AD368" s="35">
        <v>17.5</v>
      </c>
      <c r="AE368" s="62">
        <v>1272</v>
      </c>
      <c r="AF368" s="62">
        <v>634</v>
      </c>
      <c r="AK368" s="38">
        <v>10</v>
      </c>
      <c r="AL368" s="4">
        <v>2</v>
      </c>
      <c r="AM368" s="4">
        <v>8</v>
      </c>
      <c r="AV368" s="4">
        <v>182</v>
      </c>
      <c r="AW368" s="4">
        <v>145</v>
      </c>
      <c r="AX368" s="35">
        <v>19</v>
      </c>
      <c r="AY368" s="4">
        <v>72</v>
      </c>
      <c r="AZ368" s="36">
        <v>6.65</v>
      </c>
      <c r="BA368" s="35">
        <v>17.9</v>
      </c>
      <c r="BE368" s="42"/>
      <c r="BF368" s="43"/>
      <c r="BG368" s="32"/>
    </row>
    <row r="369" spans="1:59" ht="8.25">
      <c r="A369" s="33">
        <v>35663</v>
      </c>
      <c r="B369" s="44">
        <v>0.20833333333333334</v>
      </c>
      <c r="C369" s="4">
        <v>110</v>
      </c>
      <c r="D369" s="35">
        <v>4</v>
      </c>
      <c r="E369" s="35">
        <v>2</v>
      </c>
      <c r="F369" s="35">
        <v>5</v>
      </c>
      <c r="G369" s="47" t="s">
        <v>53</v>
      </c>
      <c r="H369" s="49">
        <f t="shared" si="5"/>
        <v>116.81884199999999</v>
      </c>
      <c r="I369" s="4" t="s">
        <v>54</v>
      </c>
      <c r="J369" s="36">
        <v>60</v>
      </c>
      <c r="K369" s="47" t="s">
        <v>138</v>
      </c>
      <c r="L369" s="4">
        <v>0.9</v>
      </c>
      <c r="M369" s="37">
        <v>180</v>
      </c>
      <c r="N369" s="65">
        <v>280</v>
      </c>
      <c r="O369" s="62">
        <v>104</v>
      </c>
      <c r="P369" s="62">
        <v>176</v>
      </c>
      <c r="Q369" s="62"/>
      <c r="R369" s="62"/>
      <c r="S369" s="62"/>
      <c r="Y369" s="35">
        <v>492</v>
      </c>
      <c r="Z369" s="35">
        <v>215</v>
      </c>
      <c r="AA369" s="62">
        <v>335</v>
      </c>
      <c r="AB369" s="62">
        <v>915</v>
      </c>
      <c r="AC369" s="36">
        <v>6.64</v>
      </c>
      <c r="AD369" s="35">
        <v>18.2</v>
      </c>
      <c r="AE369" s="62">
        <v>1282</v>
      </c>
      <c r="AF369" s="62">
        <v>648</v>
      </c>
      <c r="AK369" s="38">
        <v>7</v>
      </c>
      <c r="AL369" s="4">
        <v>4</v>
      </c>
      <c r="AM369" s="4">
        <v>3</v>
      </c>
      <c r="AV369" s="4">
        <v>210</v>
      </c>
      <c r="AW369" s="4">
        <v>189</v>
      </c>
      <c r="AX369" s="35">
        <v>14.8</v>
      </c>
      <c r="AY369" s="4">
        <v>64</v>
      </c>
      <c r="AZ369" s="36">
        <v>6.64</v>
      </c>
      <c r="BA369" s="35">
        <v>18.2</v>
      </c>
      <c r="BE369" s="42"/>
      <c r="BF369" s="43"/>
      <c r="BG369" s="32"/>
    </row>
    <row r="370" spans="1:59" ht="8.25">
      <c r="A370" s="63" t="s">
        <v>170</v>
      </c>
      <c r="B370" s="67" t="s">
        <v>143</v>
      </c>
      <c r="C370" s="4">
        <v>110</v>
      </c>
      <c r="D370" s="35">
        <v>4</v>
      </c>
      <c r="E370" s="35">
        <v>2</v>
      </c>
      <c r="F370" s="35">
        <v>5</v>
      </c>
      <c r="G370" s="47" t="s">
        <v>53</v>
      </c>
      <c r="H370" s="49">
        <f t="shared" si="5"/>
        <v>116.81884199999999</v>
      </c>
      <c r="I370" s="4" t="s">
        <v>54</v>
      </c>
      <c r="J370" s="36">
        <v>60</v>
      </c>
      <c r="K370" s="47" t="s">
        <v>138</v>
      </c>
      <c r="L370" s="4">
        <v>0.9</v>
      </c>
      <c r="M370" s="37">
        <v>180</v>
      </c>
      <c r="N370" s="65">
        <v>343</v>
      </c>
      <c r="O370" s="62">
        <v>73</v>
      </c>
      <c r="P370" s="62">
        <v>270</v>
      </c>
      <c r="Q370" s="62"/>
      <c r="R370" s="62"/>
      <c r="S370" s="62"/>
      <c r="T370" s="39">
        <v>34</v>
      </c>
      <c r="V370" s="36">
        <v>16.8</v>
      </c>
      <c r="W370" s="36">
        <v>16.69</v>
      </c>
      <c r="X370" s="36">
        <v>4.98</v>
      </c>
      <c r="Y370" s="35">
        <v>386</v>
      </c>
      <c r="Z370" s="35">
        <v>198</v>
      </c>
      <c r="AA370" s="62">
        <v>312</v>
      </c>
      <c r="AB370" s="62">
        <v>1140</v>
      </c>
      <c r="AC370" s="36">
        <v>6.65</v>
      </c>
      <c r="AD370" s="35">
        <v>18.3</v>
      </c>
      <c r="AE370" s="62">
        <v>1140</v>
      </c>
      <c r="AF370" s="62">
        <v>596</v>
      </c>
      <c r="AH370" s="41">
        <v>586.7</v>
      </c>
      <c r="AJ370" s="42">
        <v>16</v>
      </c>
      <c r="AK370" s="38">
        <v>12</v>
      </c>
      <c r="AL370" s="4">
        <v>10</v>
      </c>
      <c r="AM370" s="4">
        <v>2</v>
      </c>
      <c r="AN370" s="4">
        <v>870</v>
      </c>
      <c r="AO370" s="4">
        <v>235</v>
      </c>
      <c r="AP370" s="4">
        <v>635</v>
      </c>
      <c r="AQ370" s="112">
        <v>0.4</v>
      </c>
      <c r="AS370" s="36">
        <v>12.6</v>
      </c>
      <c r="AT370" s="36">
        <v>0.7</v>
      </c>
      <c r="AU370" s="36">
        <v>0.01</v>
      </c>
      <c r="AV370" s="4">
        <v>151</v>
      </c>
      <c r="AW370" s="4">
        <v>86</v>
      </c>
      <c r="AX370" s="35">
        <v>17</v>
      </c>
      <c r="AY370" s="4">
        <v>64</v>
      </c>
      <c r="AZ370" s="36">
        <v>6.64</v>
      </c>
      <c r="BA370" s="35">
        <v>18.2</v>
      </c>
      <c r="BE370" s="42">
        <v>1.6</v>
      </c>
      <c r="BF370" s="43"/>
      <c r="BG370" s="32"/>
    </row>
    <row r="371" spans="1:59" ht="8.25">
      <c r="A371" s="33">
        <v>35663</v>
      </c>
      <c r="B371" s="44">
        <v>0.375</v>
      </c>
      <c r="C371" s="4">
        <v>110</v>
      </c>
      <c r="D371" s="35">
        <v>4</v>
      </c>
      <c r="E371" s="35">
        <v>2</v>
      </c>
      <c r="F371" s="35">
        <v>5</v>
      </c>
      <c r="G371" s="47" t="s">
        <v>53</v>
      </c>
      <c r="H371" s="49">
        <f t="shared" si="5"/>
        <v>116.81884199999999</v>
      </c>
      <c r="I371" s="4" t="s">
        <v>54</v>
      </c>
      <c r="J371" s="36">
        <v>60</v>
      </c>
      <c r="K371" s="47" t="s">
        <v>138</v>
      </c>
      <c r="L371" s="4">
        <v>0.9</v>
      </c>
      <c r="M371" s="37">
        <v>180</v>
      </c>
      <c r="N371" s="65">
        <v>172</v>
      </c>
      <c r="O371" s="62">
        <v>68</v>
      </c>
      <c r="P371" s="62">
        <v>104</v>
      </c>
      <c r="Q371" s="62"/>
      <c r="R371" s="62"/>
      <c r="S371" s="62"/>
      <c r="Y371" s="35">
        <v>326</v>
      </c>
      <c r="Z371" s="35">
        <v>230</v>
      </c>
      <c r="AA371" s="62">
        <v>205</v>
      </c>
      <c r="AB371" s="62">
        <v>850</v>
      </c>
      <c r="AC371" s="36">
        <v>6.65</v>
      </c>
      <c r="AD371" s="35">
        <v>18.5</v>
      </c>
      <c r="AE371" s="62">
        <v>1270</v>
      </c>
      <c r="AF371" s="62">
        <v>631</v>
      </c>
      <c r="AK371" s="38">
        <v>12</v>
      </c>
      <c r="AL371" s="4">
        <v>9</v>
      </c>
      <c r="AM371" s="4">
        <v>5</v>
      </c>
      <c r="AV371" s="4">
        <v>172</v>
      </c>
      <c r="AW371" s="4">
        <v>114</v>
      </c>
      <c r="AX371" s="35">
        <v>11</v>
      </c>
      <c r="AY371" s="4">
        <v>58</v>
      </c>
      <c r="AZ371" s="36">
        <v>6.65</v>
      </c>
      <c r="BA371" s="35">
        <v>18.4</v>
      </c>
      <c r="BE371" s="42"/>
      <c r="BF371" s="43"/>
      <c r="BG371" s="32"/>
    </row>
    <row r="372" spans="1:59" ht="8.25">
      <c r="A372" s="33">
        <v>35663</v>
      </c>
      <c r="B372" s="44">
        <v>0.5416666666666666</v>
      </c>
      <c r="C372" s="4">
        <v>110</v>
      </c>
      <c r="D372" s="35">
        <v>4</v>
      </c>
      <c r="E372" s="35">
        <v>2</v>
      </c>
      <c r="F372" s="35">
        <v>5</v>
      </c>
      <c r="G372" s="47" t="s">
        <v>53</v>
      </c>
      <c r="H372" s="49">
        <f t="shared" si="5"/>
        <v>116.81884199999999</v>
      </c>
      <c r="I372" s="4" t="s">
        <v>54</v>
      </c>
      <c r="J372" s="36">
        <v>60</v>
      </c>
      <c r="K372" s="47" t="s">
        <v>138</v>
      </c>
      <c r="L372" s="4">
        <v>0.9</v>
      </c>
      <c r="M372" s="37">
        <v>180</v>
      </c>
      <c r="N372" s="65">
        <v>276</v>
      </c>
      <c r="O372" s="62">
        <v>125</v>
      </c>
      <c r="P372" s="62">
        <v>151</v>
      </c>
      <c r="Q372" s="62"/>
      <c r="R372" s="62"/>
      <c r="S372" s="62"/>
      <c r="T372" s="39">
        <v>22</v>
      </c>
      <c r="V372" s="36">
        <v>15.12</v>
      </c>
      <c r="W372" s="36">
        <v>12.12</v>
      </c>
      <c r="X372" s="36">
        <v>4.34</v>
      </c>
      <c r="Y372" s="35">
        <v>336</v>
      </c>
      <c r="Z372" s="35">
        <v>238</v>
      </c>
      <c r="AA372" s="62">
        <v>146</v>
      </c>
      <c r="AB372" s="62">
        <v>630</v>
      </c>
      <c r="AC372" s="36">
        <v>7.42</v>
      </c>
      <c r="AD372" s="35">
        <v>23.9</v>
      </c>
      <c r="AE372" s="62">
        <v>1251</v>
      </c>
      <c r="AF372" s="62">
        <v>621</v>
      </c>
      <c r="AH372" s="41">
        <v>513.15</v>
      </c>
      <c r="AJ372" s="42">
        <v>8</v>
      </c>
      <c r="AK372" s="38">
        <v>15</v>
      </c>
      <c r="AL372" s="4">
        <v>6</v>
      </c>
      <c r="AM372" s="4">
        <v>9</v>
      </c>
      <c r="AN372" s="4">
        <v>925</v>
      </c>
      <c r="AO372" s="4">
        <v>240</v>
      </c>
      <c r="AP372" s="4">
        <v>685</v>
      </c>
      <c r="AS372" s="36">
        <v>13.72</v>
      </c>
      <c r="AT372" s="36">
        <v>2.19</v>
      </c>
      <c r="AU372" s="36">
        <v>0.56</v>
      </c>
      <c r="AV372" s="4">
        <v>169</v>
      </c>
      <c r="AW372" s="4">
        <v>157</v>
      </c>
      <c r="AX372" s="35">
        <v>10.6</v>
      </c>
      <c r="AY372" s="4">
        <v>62</v>
      </c>
      <c r="AZ372" s="36">
        <v>7.25</v>
      </c>
      <c r="BA372" s="35">
        <v>21.4</v>
      </c>
      <c r="BE372" s="42">
        <v>0.8</v>
      </c>
      <c r="BF372" s="43"/>
      <c r="BG372" s="32"/>
    </row>
    <row r="373" spans="1:59" ht="8.25">
      <c r="A373" s="33">
        <v>35663</v>
      </c>
      <c r="B373" s="44">
        <v>0.7083333333333334</v>
      </c>
      <c r="C373" s="4">
        <v>110</v>
      </c>
      <c r="D373" s="35">
        <v>4</v>
      </c>
      <c r="E373" s="35">
        <v>2</v>
      </c>
      <c r="F373" s="35">
        <v>5</v>
      </c>
      <c r="G373" s="47" t="s">
        <v>53</v>
      </c>
      <c r="H373" s="49">
        <f t="shared" si="5"/>
        <v>116.81884199999999</v>
      </c>
      <c r="I373" s="4" t="s">
        <v>54</v>
      </c>
      <c r="J373" s="36">
        <v>60</v>
      </c>
      <c r="K373" s="47" t="s">
        <v>138</v>
      </c>
      <c r="L373" s="4">
        <v>0.9</v>
      </c>
      <c r="M373" s="37">
        <v>180</v>
      </c>
      <c r="N373" s="65">
        <v>252</v>
      </c>
      <c r="O373" s="62">
        <v>144</v>
      </c>
      <c r="P373" s="62">
        <v>108</v>
      </c>
      <c r="Q373" s="62">
        <v>780</v>
      </c>
      <c r="R373" s="62">
        <v>325</v>
      </c>
      <c r="S373" s="62">
        <v>455</v>
      </c>
      <c r="Y373" s="35">
        <v>406</v>
      </c>
      <c r="Z373" s="35">
        <v>256</v>
      </c>
      <c r="AA373" s="62">
        <v>193</v>
      </c>
      <c r="AB373" s="62">
        <v>685</v>
      </c>
      <c r="AC373" s="36">
        <v>7.01</v>
      </c>
      <c r="AD373" s="35">
        <v>23.5</v>
      </c>
      <c r="AE373" s="62">
        <v>1236</v>
      </c>
      <c r="AF373" s="62">
        <v>620</v>
      </c>
      <c r="AK373" s="38">
        <v>11</v>
      </c>
      <c r="AL373" s="4">
        <v>9</v>
      </c>
      <c r="AM373" s="4">
        <v>2</v>
      </c>
      <c r="AN373" s="4">
        <v>895</v>
      </c>
      <c r="AO373" s="4">
        <v>365</v>
      </c>
      <c r="AP373" s="4">
        <v>530</v>
      </c>
      <c r="AV373" s="4">
        <v>196</v>
      </c>
      <c r="AW373" s="4">
        <v>161</v>
      </c>
      <c r="AX373" s="35">
        <v>9.8</v>
      </c>
      <c r="AY373" s="4">
        <v>98</v>
      </c>
      <c r="AZ373" s="36">
        <v>6.63</v>
      </c>
      <c r="BA373" s="35">
        <v>23.3</v>
      </c>
      <c r="BE373" s="42"/>
      <c r="BF373" s="43"/>
      <c r="BG373" s="32"/>
    </row>
    <row r="374" spans="1:59" ht="8.25">
      <c r="A374" s="33">
        <v>35663</v>
      </c>
      <c r="B374" s="44">
        <v>0.875</v>
      </c>
      <c r="C374" s="4">
        <v>110</v>
      </c>
      <c r="D374" s="35">
        <v>4</v>
      </c>
      <c r="E374" s="35">
        <v>2</v>
      </c>
      <c r="F374" s="35">
        <v>5</v>
      </c>
      <c r="G374" s="47" t="s">
        <v>53</v>
      </c>
      <c r="H374" s="49">
        <f>(J374*1.9469807)</f>
        <v>116.81884199999999</v>
      </c>
      <c r="I374" s="4" t="s">
        <v>54</v>
      </c>
      <c r="J374" s="36">
        <v>60</v>
      </c>
      <c r="K374" s="47" t="s">
        <v>138</v>
      </c>
      <c r="L374" s="4">
        <v>0.9</v>
      </c>
      <c r="M374" s="37">
        <v>180</v>
      </c>
      <c r="N374" s="65">
        <v>136</v>
      </c>
      <c r="O374" s="62">
        <v>88</v>
      </c>
      <c r="P374" s="62">
        <v>48</v>
      </c>
      <c r="Q374" s="62"/>
      <c r="R374" s="62"/>
      <c r="S374" s="62"/>
      <c r="Y374" s="35">
        <v>556</v>
      </c>
      <c r="Z374" s="35">
        <v>242</v>
      </c>
      <c r="AA374" s="62">
        <v>272</v>
      </c>
      <c r="AB374" s="62">
        <v>1010</v>
      </c>
      <c r="AC374" s="36">
        <v>6.99</v>
      </c>
      <c r="AD374" s="35">
        <v>17.6</v>
      </c>
      <c r="AE374" s="62">
        <v>1352</v>
      </c>
      <c r="AF374" s="62">
        <v>657</v>
      </c>
      <c r="AK374" s="38">
        <v>14</v>
      </c>
      <c r="AL374" s="4">
        <v>8</v>
      </c>
      <c r="AM374" s="4">
        <v>6</v>
      </c>
      <c r="AV374" s="4">
        <v>339</v>
      </c>
      <c r="AW374" s="4">
        <v>228</v>
      </c>
      <c r="AX374" s="35">
        <v>16</v>
      </c>
      <c r="AY374" s="4">
        <v>99</v>
      </c>
      <c r="AZ374" s="36">
        <v>6.98</v>
      </c>
      <c r="BA374" s="35">
        <v>17.8</v>
      </c>
      <c r="BE374" s="42"/>
      <c r="BF374" s="43"/>
      <c r="BG374" s="32"/>
    </row>
    <row r="375" spans="1:59" ht="8.25">
      <c r="A375" s="33">
        <v>35664</v>
      </c>
      <c r="B375" s="44">
        <v>0.041666666666666664</v>
      </c>
      <c r="C375" s="4">
        <v>110</v>
      </c>
      <c r="D375" s="35">
        <v>4</v>
      </c>
      <c r="E375" s="35">
        <v>2</v>
      </c>
      <c r="F375" s="35">
        <v>5</v>
      </c>
      <c r="G375" s="47" t="s">
        <v>53</v>
      </c>
      <c r="H375" s="49">
        <f>(J375*1.9469807)</f>
        <v>116.81884199999999</v>
      </c>
      <c r="I375" s="4" t="s">
        <v>54</v>
      </c>
      <c r="J375" s="36">
        <v>60</v>
      </c>
      <c r="K375" s="47" t="s">
        <v>138</v>
      </c>
      <c r="L375" s="4">
        <v>0.9</v>
      </c>
      <c r="M375" s="37">
        <v>180</v>
      </c>
      <c r="N375" s="65">
        <v>204</v>
      </c>
      <c r="O375" s="62">
        <v>112</v>
      </c>
      <c r="P375" s="62">
        <v>92</v>
      </c>
      <c r="Q375" s="62"/>
      <c r="R375" s="62"/>
      <c r="S375" s="62"/>
      <c r="Y375" s="35">
        <v>394</v>
      </c>
      <c r="Z375" s="35">
        <v>292</v>
      </c>
      <c r="AA375" s="62">
        <v>339</v>
      </c>
      <c r="AB375" s="62">
        <v>755</v>
      </c>
      <c r="AC375" s="36">
        <v>6.99</v>
      </c>
      <c r="AD375" s="35">
        <v>18.3</v>
      </c>
      <c r="AE375" s="62">
        <v>1404</v>
      </c>
      <c r="AF375" s="62">
        <v>701</v>
      </c>
      <c r="AK375" s="38">
        <v>13</v>
      </c>
      <c r="AL375" s="4">
        <v>12</v>
      </c>
      <c r="AM375" s="4">
        <v>1</v>
      </c>
      <c r="AV375" s="4">
        <v>247</v>
      </c>
      <c r="AW375" s="4">
        <v>203</v>
      </c>
      <c r="AX375" s="35">
        <v>23</v>
      </c>
      <c r="AY375" s="4">
        <v>102</v>
      </c>
      <c r="AZ375" s="36">
        <v>6.98</v>
      </c>
      <c r="BA375" s="35">
        <v>18</v>
      </c>
      <c r="BE375" s="42"/>
      <c r="BF375" s="43"/>
      <c r="BG375" s="32"/>
    </row>
    <row r="376" spans="1:59" ht="8.25">
      <c r="A376" s="33">
        <v>35664</v>
      </c>
      <c r="B376" s="44">
        <v>0.20833333333333334</v>
      </c>
      <c r="C376" s="4">
        <v>110</v>
      </c>
      <c r="D376" s="35">
        <v>4</v>
      </c>
      <c r="E376" s="35">
        <v>2</v>
      </c>
      <c r="F376" s="35">
        <v>5</v>
      </c>
      <c r="G376" s="47" t="s">
        <v>53</v>
      </c>
      <c r="H376" s="49">
        <f>(J376*1.9469807)</f>
        <v>116.81884199999999</v>
      </c>
      <c r="I376" s="4" t="s">
        <v>54</v>
      </c>
      <c r="J376" s="36">
        <v>60</v>
      </c>
      <c r="K376" s="47" t="s">
        <v>138</v>
      </c>
      <c r="L376" s="4">
        <v>0.9</v>
      </c>
      <c r="M376" s="37">
        <v>180</v>
      </c>
      <c r="N376" s="65">
        <v>168</v>
      </c>
      <c r="O376" s="62">
        <v>124</v>
      </c>
      <c r="P376" s="62">
        <v>44</v>
      </c>
      <c r="Q376" s="62"/>
      <c r="R376" s="62"/>
      <c r="S376" s="62"/>
      <c r="Y376" s="35">
        <v>531</v>
      </c>
      <c r="Z376" s="35">
        <v>217</v>
      </c>
      <c r="AA376" s="62">
        <v>202</v>
      </c>
      <c r="AB376" s="62">
        <v>775</v>
      </c>
      <c r="AC376" s="36">
        <v>6.99</v>
      </c>
      <c r="AD376" s="35">
        <v>18.2</v>
      </c>
      <c r="AE376" s="62">
        <v>1338</v>
      </c>
      <c r="AF376" s="62">
        <v>636</v>
      </c>
      <c r="AK376" s="38">
        <v>11</v>
      </c>
      <c r="AL376" s="4">
        <v>9</v>
      </c>
      <c r="AM376" s="4">
        <v>2</v>
      </c>
      <c r="AV376" s="4">
        <v>217</v>
      </c>
      <c r="AW376" s="4">
        <v>216</v>
      </c>
      <c r="AX376" s="35">
        <v>15</v>
      </c>
      <c r="AY376" s="4">
        <v>83</v>
      </c>
      <c r="AZ376" s="36">
        <v>6.98</v>
      </c>
      <c r="BA376" s="35">
        <v>18.1</v>
      </c>
      <c r="BE376" s="42"/>
      <c r="BF376" s="43"/>
      <c r="BG376" s="32"/>
    </row>
    <row r="377" spans="1:59" ht="8.25">
      <c r="A377" s="63" t="s">
        <v>171</v>
      </c>
      <c r="B377" s="67" t="s">
        <v>143</v>
      </c>
      <c r="C377" s="4">
        <v>110</v>
      </c>
      <c r="D377" s="35">
        <v>4</v>
      </c>
      <c r="E377" s="35">
        <v>2</v>
      </c>
      <c r="F377" s="35">
        <v>5</v>
      </c>
      <c r="G377" s="47" t="s">
        <v>53</v>
      </c>
      <c r="H377" s="49">
        <f>(J377*1.9469807)</f>
        <v>116.81884199999999</v>
      </c>
      <c r="I377" s="4" t="s">
        <v>54</v>
      </c>
      <c r="J377" s="36">
        <v>60</v>
      </c>
      <c r="K377" s="47" t="s">
        <v>138</v>
      </c>
      <c r="L377" s="4">
        <v>0.9</v>
      </c>
      <c r="M377" s="37">
        <v>180</v>
      </c>
      <c r="N377" s="65">
        <v>196</v>
      </c>
      <c r="O377" s="62">
        <v>114</v>
      </c>
      <c r="P377" s="62">
        <v>82</v>
      </c>
      <c r="Q377" s="62">
        <v>1065</v>
      </c>
      <c r="R377" s="62">
        <v>505</v>
      </c>
      <c r="S377" s="62">
        <v>560</v>
      </c>
      <c r="V377" s="36">
        <v>15.12</v>
      </c>
      <c r="W377" s="36">
        <v>8.73</v>
      </c>
      <c r="X377" s="36">
        <v>5.3</v>
      </c>
      <c r="Y377" s="35">
        <v>394</v>
      </c>
      <c r="Z377" s="35">
        <v>221</v>
      </c>
      <c r="AA377" s="62">
        <v>221</v>
      </c>
      <c r="AB377" s="62">
        <v>665</v>
      </c>
      <c r="AC377" s="36">
        <v>7</v>
      </c>
      <c r="AD377" s="35">
        <v>20</v>
      </c>
      <c r="AE377" s="62">
        <v>1364</v>
      </c>
      <c r="AF377" s="62">
        <v>659</v>
      </c>
      <c r="AH377" s="41">
        <v>433.4</v>
      </c>
      <c r="AJ377" s="42">
        <v>24</v>
      </c>
      <c r="AK377" s="38">
        <v>9</v>
      </c>
      <c r="AL377" s="4">
        <v>8</v>
      </c>
      <c r="AM377" s="4">
        <v>1</v>
      </c>
      <c r="AN377" s="4">
        <v>880</v>
      </c>
      <c r="AO377" s="4">
        <v>330</v>
      </c>
      <c r="AP377" s="4">
        <v>530</v>
      </c>
      <c r="AS377" s="36">
        <v>13.72</v>
      </c>
      <c r="AT377" s="36">
        <v>1.51</v>
      </c>
      <c r="AU377" s="36">
        <v>1.28</v>
      </c>
      <c r="AV377" s="4">
        <v>176</v>
      </c>
      <c r="AW377" s="4">
        <v>105</v>
      </c>
      <c r="AX377" s="35">
        <v>51</v>
      </c>
      <c r="AY377" s="4">
        <v>86</v>
      </c>
      <c r="AZ377" s="36">
        <v>6.99</v>
      </c>
      <c r="BA377" s="35">
        <v>18.3</v>
      </c>
      <c r="BE377" s="42">
        <v>0.8</v>
      </c>
      <c r="BF377" s="43"/>
      <c r="BG377" s="32"/>
    </row>
    <row r="378" spans="1:59" ht="16.5">
      <c r="A378" s="33">
        <v>35676</v>
      </c>
      <c r="B378" s="44">
        <v>0.375</v>
      </c>
      <c r="C378" s="4">
        <v>120</v>
      </c>
      <c r="D378" s="35">
        <v>4</v>
      </c>
      <c r="E378" s="35">
        <v>2</v>
      </c>
      <c r="F378" s="35">
        <v>5</v>
      </c>
      <c r="I378" s="4" t="s">
        <v>172</v>
      </c>
      <c r="J378" s="36">
        <v>60</v>
      </c>
      <c r="K378" s="47" t="s">
        <v>138</v>
      </c>
      <c r="L378" s="4">
        <v>0.9</v>
      </c>
      <c r="M378" s="37">
        <v>120</v>
      </c>
      <c r="N378" s="38">
        <v>352</v>
      </c>
      <c r="O378" s="4">
        <v>152</v>
      </c>
      <c r="P378" s="4">
        <v>200</v>
      </c>
      <c r="Y378" s="35">
        <v>284</v>
      </c>
      <c r="Z378" s="35">
        <v>127</v>
      </c>
      <c r="AA378" s="4">
        <v>212</v>
      </c>
      <c r="AB378" s="4">
        <v>718</v>
      </c>
      <c r="AC378" s="36">
        <v>6.97</v>
      </c>
      <c r="AD378" s="35">
        <v>20</v>
      </c>
      <c r="AE378" s="4">
        <v>1259</v>
      </c>
      <c r="AF378" s="4">
        <v>632</v>
      </c>
      <c r="AK378" s="38">
        <v>8</v>
      </c>
      <c r="AL378" s="4">
        <v>2</v>
      </c>
      <c r="AM378" s="4">
        <v>6</v>
      </c>
      <c r="AV378" s="4">
        <v>154</v>
      </c>
      <c r="AW378" s="4">
        <v>151</v>
      </c>
      <c r="AX378" s="35">
        <v>9.99</v>
      </c>
      <c r="AY378" s="4">
        <v>75</v>
      </c>
      <c r="AZ378" s="36">
        <v>6.55</v>
      </c>
      <c r="BA378" s="35">
        <v>19.7</v>
      </c>
      <c r="BE378" s="42"/>
      <c r="BF378" s="43" t="s">
        <v>173</v>
      </c>
      <c r="BG378" s="32"/>
    </row>
    <row r="379" spans="1:59" ht="16.5">
      <c r="A379" s="33">
        <v>35676</v>
      </c>
      <c r="B379" s="44">
        <v>0.5416666666666666</v>
      </c>
      <c r="C379" s="4">
        <v>120</v>
      </c>
      <c r="D379" s="35">
        <v>4</v>
      </c>
      <c r="E379" s="35">
        <v>2</v>
      </c>
      <c r="F379" s="35">
        <v>5</v>
      </c>
      <c r="I379" s="4" t="s">
        <v>172</v>
      </c>
      <c r="J379" s="36">
        <v>60</v>
      </c>
      <c r="K379" s="47" t="s">
        <v>138</v>
      </c>
      <c r="L379" s="4">
        <v>0.9</v>
      </c>
      <c r="M379" s="37">
        <v>120</v>
      </c>
      <c r="N379" s="59">
        <v>268</v>
      </c>
      <c r="O379" s="4">
        <v>152</v>
      </c>
      <c r="P379" s="4">
        <v>116</v>
      </c>
      <c r="Q379" s="4">
        <v>1615</v>
      </c>
      <c r="R379" s="4">
        <v>775</v>
      </c>
      <c r="S379" s="4">
        <v>840</v>
      </c>
      <c r="T379" s="39">
        <v>26</v>
      </c>
      <c r="V379" s="36">
        <v>16.68</v>
      </c>
      <c r="W379" s="36">
        <v>7.27</v>
      </c>
      <c r="X379" s="36">
        <v>4.92</v>
      </c>
      <c r="Y379" s="35">
        <v>359</v>
      </c>
      <c r="Z379" s="35">
        <v>76</v>
      </c>
      <c r="AA379" s="4">
        <v>264</v>
      </c>
      <c r="AB379" s="4">
        <v>849</v>
      </c>
      <c r="AC379" s="36">
        <v>6.97</v>
      </c>
      <c r="AD379" s="35">
        <v>22</v>
      </c>
      <c r="AE379" s="4">
        <v>1420</v>
      </c>
      <c r="AF379" s="4">
        <v>711</v>
      </c>
      <c r="AH379" s="41">
        <v>402.6</v>
      </c>
      <c r="AI379" s="41">
        <v>381.4</v>
      </c>
      <c r="AJ379" s="42">
        <v>2</v>
      </c>
      <c r="AK379" s="59">
        <v>35</v>
      </c>
      <c r="AL379" s="4">
        <v>28</v>
      </c>
      <c r="AM379" s="4">
        <v>6</v>
      </c>
      <c r="AN379" s="4">
        <v>1110</v>
      </c>
      <c r="AO379" s="4">
        <v>455</v>
      </c>
      <c r="AP379" s="4">
        <v>655</v>
      </c>
      <c r="AQ379" s="112">
        <v>0.8</v>
      </c>
      <c r="AS379" s="36">
        <v>15.12</v>
      </c>
      <c r="AT379" s="36">
        <v>0.3</v>
      </c>
      <c r="AU379" s="36">
        <v>0.037</v>
      </c>
      <c r="AV379" s="4">
        <v>194</v>
      </c>
      <c r="AW379" s="4">
        <v>190</v>
      </c>
      <c r="AX379" s="35">
        <v>13.7</v>
      </c>
      <c r="AY379" s="4">
        <v>101</v>
      </c>
      <c r="AZ379" s="36">
        <v>6.24</v>
      </c>
      <c r="BA379" s="35">
        <v>21.5</v>
      </c>
      <c r="BE379" s="42">
        <v>1.6</v>
      </c>
      <c r="BF379" s="43" t="s">
        <v>174</v>
      </c>
      <c r="BG379" s="32"/>
    </row>
    <row r="380" spans="1:59" s="47" customFormat="1" ht="16.5">
      <c r="A380" s="45">
        <v>35676</v>
      </c>
      <c r="B380" s="46">
        <v>0.7083333333333334</v>
      </c>
      <c r="C380" s="47">
        <v>120</v>
      </c>
      <c r="D380" s="48">
        <v>4</v>
      </c>
      <c r="E380" s="48">
        <v>2</v>
      </c>
      <c r="F380" s="48">
        <v>5</v>
      </c>
      <c r="H380" s="49"/>
      <c r="I380" s="47" t="s">
        <v>172</v>
      </c>
      <c r="J380" s="49">
        <v>60</v>
      </c>
      <c r="K380" s="47" t="s">
        <v>138</v>
      </c>
      <c r="L380" s="47">
        <v>0.9</v>
      </c>
      <c r="M380" s="50">
        <v>120</v>
      </c>
      <c r="N380" s="51">
        <v>200</v>
      </c>
      <c r="O380" s="47">
        <v>152</v>
      </c>
      <c r="P380" s="47">
        <v>48</v>
      </c>
      <c r="T380" s="52"/>
      <c r="V380" s="49"/>
      <c r="W380" s="49"/>
      <c r="X380" s="49"/>
      <c r="Y380" s="48">
        <v>316</v>
      </c>
      <c r="Z380" s="48">
        <v>87</v>
      </c>
      <c r="AA380" s="47">
        <v>217</v>
      </c>
      <c r="AB380" s="47">
        <v>704</v>
      </c>
      <c r="AC380" s="49">
        <v>6.96</v>
      </c>
      <c r="AD380" s="48">
        <v>22.7</v>
      </c>
      <c r="AE380" s="47">
        <v>1343</v>
      </c>
      <c r="AF380" s="47">
        <v>673</v>
      </c>
      <c r="AH380" s="54"/>
      <c r="AI380" s="54"/>
      <c r="AJ380" s="55"/>
      <c r="AK380" s="51">
        <v>39</v>
      </c>
      <c r="AL380" s="47">
        <v>25</v>
      </c>
      <c r="AM380" s="47">
        <v>14</v>
      </c>
      <c r="AQ380" s="112"/>
      <c r="AS380" s="49"/>
      <c r="AT380" s="49"/>
      <c r="AU380" s="49"/>
      <c r="AV380" s="47">
        <v>205</v>
      </c>
      <c r="AW380" s="47">
        <v>170</v>
      </c>
      <c r="AX380" s="48">
        <v>10.9</v>
      </c>
      <c r="AY380" s="47">
        <v>131</v>
      </c>
      <c r="AZ380" s="49">
        <v>6.77</v>
      </c>
      <c r="BA380" s="48">
        <v>22.1</v>
      </c>
      <c r="BC380" s="54"/>
      <c r="BD380" s="54"/>
      <c r="BE380" s="55"/>
      <c r="BF380" s="56" t="s">
        <v>175</v>
      </c>
      <c r="BG380" s="57"/>
    </row>
    <row r="381" spans="1:59" ht="8.25">
      <c r="A381" s="33">
        <v>35681</v>
      </c>
      <c r="B381" s="44">
        <v>0.375</v>
      </c>
      <c r="C381" s="4">
        <v>115</v>
      </c>
      <c r="D381" s="35">
        <v>4</v>
      </c>
      <c r="E381" s="35">
        <v>2</v>
      </c>
      <c r="F381" s="35">
        <v>5</v>
      </c>
      <c r="I381" s="4" t="s">
        <v>176</v>
      </c>
      <c r="J381" s="36">
        <v>75</v>
      </c>
      <c r="K381" s="4" t="s">
        <v>138</v>
      </c>
      <c r="L381" s="4">
        <v>0.9</v>
      </c>
      <c r="M381" s="37">
        <v>180</v>
      </c>
      <c r="N381" s="38">
        <v>992</v>
      </c>
      <c r="O381" s="4">
        <v>192</v>
      </c>
      <c r="P381" s="4">
        <v>800</v>
      </c>
      <c r="Y381" s="4">
        <v>243</v>
      </c>
      <c r="Z381" s="4">
        <v>72</v>
      </c>
      <c r="AA381" s="4">
        <v>766</v>
      </c>
      <c r="AB381" s="4">
        <v>2650</v>
      </c>
      <c r="AK381" s="38">
        <v>22</v>
      </c>
      <c r="AL381" s="4">
        <v>20</v>
      </c>
      <c r="AM381" s="4">
        <v>2</v>
      </c>
      <c r="AV381" s="4">
        <v>72</v>
      </c>
      <c r="AW381" s="4">
        <v>35</v>
      </c>
      <c r="AX381" s="35">
        <v>12.3</v>
      </c>
      <c r="AY381" s="4">
        <v>58</v>
      </c>
      <c r="AZ381" s="36">
        <v>6.9</v>
      </c>
      <c r="BE381" s="42"/>
      <c r="BF381" s="43"/>
      <c r="BG381" s="32"/>
    </row>
    <row r="382" spans="1:59" ht="8.25">
      <c r="A382" s="33">
        <v>35681</v>
      </c>
      <c r="B382" s="44">
        <v>0.5416666666666666</v>
      </c>
      <c r="C382" s="4">
        <v>115</v>
      </c>
      <c r="D382" s="35">
        <v>4</v>
      </c>
      <c r="E382" s="35">
        <v>2</v>
      </c>
      <c r="F382" s="35">
        <v>5</v>
      </c>
      <c r="I382" s="4" t="s">
        <v>176</v>
      </c>
      <c r="J382" s="36">
        <v>75</v>
      </c>
      <c r="K382" s="4" t="s">
        <v>138</v>
      </c>
      <c r="L382" s="4">
        <v>0.9</v>
      </c>
      <c r="M382" s="37">
        <v>180</v>
      </c>
      <c r="N382" s="59">
        <v>637</v>
      </c>
      <c r="O382" s="4">
        <v>161</v>
      </c>
      <c r="P382" s="4">
        <v>476</v>
      </c>
      <c r="Q382" s="4">
        <v>1705</v>
      </c>
      <c r="R382" s="4">
        <v>890</v>
      </c>
      <c r="S382" s="4">
        <v>815</v>
      </c>
      <c r="T382" s="39">
        <v>28</v>
      </c>
      <c r="V382" s="36">
        <v>5.32</v>
      </c>
      <c r="W382" s="36">
        <v>7.8</v>
      </c>
      <c r="X382" s="36">
        <v>3.45</v>
      </c>
      <c r="Y382" s="4">
        <v>222</v>
      </c>
      <c r="Z382" s="4">
        <v>98</v>
      </c>
      <c r="AA382" s="4">
        <v>531</v>
      </c>
      <c r="AB382" s="4">
        <v>1760</v>
      </c>
      <c r="AH382" s="41">
        <v>324.7</v>
      </c>
      <c r="AJ382" s="42">
        <v>2</v>
      </c>
      <c r="AK382" s="59">
        <v>20</v>
      </c>
      <c r="AL382" s="4">
        <v>8</v>
      </c>
      <c r="AM382" s="4">
        <v>12</v>
      </c>
      <c r="AN382" s="4">
        <v>720</v>
      </c>
      <c r="AO382" s="4">
        <v>420</v>
      </c>
      <c r="AP382" s="4">
        <v>300</v>
      </c>
      <c r="AQ382" s="112">
        <v>1</v>
      </c>
      <c r="AS382" s="36">
        <v>4.48</v>
      </c>
      <c r="AT382" s="36">
        <v>1.17</v>
      </c>
      <c r="AV382" s="4">
        <v>95</v>
      </c>
      <c r="AW382" s="4">
        <v>69</v>
      </c>
      <c r="AX382" s="35">
        <v>19</v>
      </c>
      <c r="AY382" s="4">
        <v>107</v>
      </c>
      <c r="AZ382" s="36">
        <v>6.94</v>
      </c>
      <c r="BE382" s="42"/>
      <c r="BF382" s="43"/>
      <c r="BG382" s="32"/>
    </row>
    <row r="383" spans="1:59" ht="8.25">
      <c r="A383" s="33">
        <v>35681</v>
      </c>
      <c r="B383" s="44">
        <v>0.7083333333333334</v>
      </c>
      <c r="C383" s="4">
        <v>115</v>
      </c>
      <c r="D383" s="35">
        <v>4</v>
      </c>
      <c r="E383" s="35">
        <v>2</v>
      </c>
      <c r="F383" s="35">
        <v>5</v>
      </c>
      <c r="I383" s="4" t="s">
        <v>176</v>
      </c>
      <c r="J383" s="36">
        <v>75</v>
      </c>
      <c r="K383" s="4" t="s">
        <v>138</v>
      </c>
      <c r="L383" s="4">
        <v>0.9</v>
      </c>
      <c r="M383" s="37">
        <v>180</v>
      </c>
      <c r="N383" s="38">
        <v>552</v>
      </c>
      <c r="O383" s="4">
        <v>156</v>
      </c>
      <c r="P383" s="4">
        <v>396</v>
      </c>
      <c r="V383" s="36">
        <v>10.08</v>
      </c>
      <c r="W383" s="36">
        <v>8.13</v>
      </c>
      <c r="Y383" s="4">
        <v>320</v>
      </c>
      <c r="Z383" s="4">
        <v>127</v>
      </c>
      <c r="AA383" s="4">
        <v>414</v>
      </c>
      <c r="AB383" s="4">
        <v>1415</v>
      </c>
      <c r="AK383" s="38">
        <v>8</v>
      </c>
      <c r="AL383" s="4">
        <v>45</v>
      </c>
      <c r="AM383" s="4">
        <v>4</v>
      </c>
      <c r="AS383" s="36">
        <v>7</v>
      </c>
      <c r="AT383" s="36">
        <v>0.94</v>
      </c>
      <c r="AV383" s="4">
        <v>76</v>
      </c>
      <c r="AW383" s="4">
        <v>71</v>
      </c>
      <c r="AX383" s="35">
        <v>12.2</v>
      </c>
      <c r="AY383" s="4">
        <v>82</v>
      </c>
      <c r="AZ383" s="36">
        <v>6.14</v>
      </c>
      <c r="BE383" s="42"/>
      <c r="BF383" s="43"/>
      <c r="BG383" s="32"/>
    </row>
    <row r="384" spans="1:59" ht="8.25">
      <c r="A384" s="33">
        <v>35681</v>
      </c>
      <c r="B384" s="44">
        <v>0.875</v>
      </c>
      <c r="C384" s="4">
        <v>115</v>
      </c>
      <c r="D384" s="35">
        <v>4</v>
      </c>
      <c r="E384" s="35">
        <v>2</v>
      </c>
      <c r="F384" s="35">
        <v>5</v>
      </c>
      <c r="I384" s="4" t="s">
        <v>176</v>
      </c>
      <c r="J384" s="36">
        <v>75</v>
      </c>
      <c r="K384" s="4" t="s">
        <v>138</v>
      </c>
      <c r="L384" s="4">
        <v>0.9</v>
      </c>
      <c r="M384" s="37">
        <v>180</v>
      </c>
      <c r="N384" s="38">
        <v>320</v>
      </c>
      <c r="O384" s="4">
        <v>132</v>
      </c>
      <c r="P384" s="4">
        <v>188</v>
      </c>
      <c r="Y384" s="4">
        <v>340</v>
      </c>
      <c r="Z384" s="4">
        <v>147</v>
      </c>
      <c r="AA384" s="4">
        <v>294</v>
      </c>
      <c r="AB384" s="4">
        <v>1000</v>
      </c>
      <c r="AK384" s="38">
        <v>10</v>
      </c>
      <c r="AL384" s="4">
        <v>2</v>
      </c>
      <c r="AM384" s="4">
        <v>8</v>
      </c>
      <c r="AV384" s="4">
        <v>153</v>
      </c>
      <c r="AW384" s="4">
        <v>90</v>
      </c>
      <c r="AX384" s="35">
        <v>11.7</v>
      </c>
      <c r="AY384" s="4">
        <v>101</v>
      </c>
      <c r="AZ384" s="36">
        <v>7.48</v>
      </c>
      <c r="BE384" s="42"/>
      <c r="BF384" s="43"/>
      <c r="BG384" s="32"/>
    </row>
    <row r="385" spans="1:59" ht="8.25">
      <c r="A385" s="33">
        <v>35682</v>
      </c>
      <c r="B385" s="44">
        <v>0.041666666666666664</v>
      </c>
      <c r="C385" s="4">
        <v>115</v>
      </c>
      <c r="D385" s="35">
        <v>4</v>
      </c>
      <c r="E385" s="35">
        <v>2</v>
      </c>
      <c r="F385" s="35">
        <v>5</v>
      </c>
      <c r="I385" s="4" t="s">
        <v>176</v>
      </c>
      <c r="J385" s="36">
        <v>75</v>
      </c>
      <c r="K385" s="4" t="s">
        <v>138</v>
      </c>
      <c r="L385" s="4">
        <v>0.9</v>
      </c>
      <c r="M385" s="37">
        <v>180</v>
      </c>
      <c r="N385" s="38">
        <v>1380</v>
      </c>
      <c r="O385" s="4">
        <v>288</v>
      </c>
      <c r="P385" s="4">
        <v>1092</v>
      </c>
      <c r="Y385" s="4">
        <v>430</v>
      </c>
      <c r="Z385" s="4">
        <v>112</v>
      </c>
      <c r="AA385" s="4">
        <v>1076</v>
      </c>
      <c r="AB385" s="4">
        <v>3580</v>
      </c>
      <c r="AK385" s="38">
        <v>14</v>
      </c>
      <c r="AL385" s="4">
        <v>11</v>
      </c>
      <c r="AM385" s="4">
        <v>3</v>
      </c>
      <c r="AV385" s="4">
        <v>89</v>
      </c>
      <c r="AW385" s="4">
        <v>64</v>
      </c>
      <c r="AX385" s="35">
        <v>4.6</v>
      </c>
      <c r="AY385" s="4">
        <v>56</v>
      </c>
      <c r="AZ385" s="36">
        <v>7.25</v>
      </c>
      <c r="BE385" s="42"/>
      <c r="BF385" s="43"/>
      <c r="BG385" s="32"/>
    </row>
    <row r="386" spans="1:59" ht="8.25">
      <c r="A386" s="33">
        <v>35682</v>
      </c>
      <c r="B386" s="44">
        <v>0.20833333333333334</v>
      </c>
      <c r="C386" s="4">
        <v>115</v>
      </c>
      <c r="D386" s="35">
        <v>4</v>
      </c>
      <c r="E386" s="35">
        <v>2</v>
      </c>
      <c r="F386" s="35">
        <v>5</v>
      </c>
      <c r="I386" s="4" t="s">
        <v>176</v>
      </c>
      <c r="J386" s="36">
        <v>75</v>
      </c>
      <c r="K386" s="4" t="s">
        <v>138</v>
      </c>
      <c r="L386" s="4">
        <v>0.9</v>
      </c>
      <c r="M386" s="37">
        <v>180</v>
      </c>
      <c r="N386" s="38">
        <v>1196</v>
      </c>
      <c r="O386" s="4">
        <v>232</v>
      </c>
      <c r="P386" s="4">
        <v>964</v>
      </c>
      <c r="Y386" s="4">
        <v>304</v>
      </c>
      <c r="Z386" s="4">
        <v>80</v>
      </c>
      <c r="AA386" s="4">
        <v>981</v>
      </c>
      <c r="AB386" s="4">
        <v>3640</v>
      </c>
      <c r="AK386" s="38">
        <v>5</v>
      </c>
      <c r="AL386" s="4">
        <v>2</v>
      </c>
      <c r="AM386" s="4">
        <v>3</v>
      </c>
      <c r="AV386" s="4">
        <v>63</v>
      </c>
      <c r="AW386" s="4">
        <v>39</v>
      </c>
      <c r="AX386" s="35">
        <v>4.92</v>
      </c>
      <c r="AY386" s="4">
        <v>43</v>
      </c>
      <c r="AZ386" s="36">
        <v>7.39</v>
      </c>
      <c r="BE386" s="42"/>
      <c r="BF386" s="43"/>
      <c r="BG386" s="32"/>
    </row>
    <row r="387" spans="1:59" ht="8.25">
      <c r="A387" s="63" t="s">
        <v>177</v>
      </c>
      <c r="B387" s="67" t="s">
        <v>143</v>
      </c>
      <c r="C387" s="4">
        <v>115</v>
      </c>
      <c r="D387" s="35">
        <v>4</v>
      </c>
      <c r="E387" s="35">
        <v>2</v>
      </c>
      <c r="F387" s="35">
        <v>5</v>
      </c>
      <c r="I387" s="4" t="s">
        <v>176</v>
      </c>
      <c r="J387" s="36">
        <v>75</v>
      </c>
      <c r="K387" s="4" t="s">
        <v>138</v>
      </c>
      <c r="L387" s="4">
        <v>0.9</v>
      </c>
      <c r="M387" s="37">
        <v>180</v>
      </c>
      <c r="N387" s="59">
        <v>948</v>
      </c>
      <c r="O387" s="4">
        <v>208</v>
      </c>
      <c r="P387" s="4">
        <v>740</v>
      </c>
      <c r="Q387" s="4">
        <v>1635</v>
      </c>
      <c r="R387" s="4">
        <v>740</v>
      </c>
      <c r="S387" s="4">
        <v>895</v>
      </c>
      <c r="T387" s="39">
        <v>38</v>
      </c>
      <c r="V387" s="36">
        <v>6.72</v>
      </c>
      <c r="W387" s="36">
        <v>9.87</v>
      </c>
      <c r="X387" s="36">
        <v>5.64</v>
      </c>
      <c r="Y387" s="4">
        <v>371</v>
      </c>
      <c r="Z387" s="4">
        <v>97</v>
      </c>
      <c r="AA387" s="4">
        <v>716</v>
      </c>
      <c r="AB387" s="4">
        <v>2140</v>
      </c>
      <c r="AH387" s="41">
        <v>443.1</v>
      </c>
      <c r="AJ387" s="42">
        <v>2</v>
      </c>
      <c r="AK387" s="59">
        <v>10</v>
      </c>
      <c r="AL387" s="4">
        <v>7</v>
      </c>
      <c r="AM387" s="4">
        <v>3</v>
      </c>
      <c r="AN387" s="4">
        <v>560</v>
      </c>
      <c r="AO387" s="4">
        <v>35</v>
      </c>
      <c r="AP387" s="4">
        <v>525</v>
      </c>
      <c r="AQ387" s="112">
        <v>1.2</v>
      </c>
      <c r="AS387" s="36">
        <v>5.88</v>
      </c>
      <c r="AT387" s="36">
        <v>0.49</v>
      </c>
      <c r="AV387" s="4">
        <v>79</v>
      </c>
      <c r="AW387" s="4">
        <v>54</v>
      </c>
      <c r="AX387" s="35">
        <v>17</v>
      </c>
      <c r="AY387" s="4">
        <v>83</v>
      </c>
      <c r="AZ387" s="36">
        <v>7.95</v>
      </c>
      <c r="BE387" s="42"/>
      <c r="BF387" s="43"/>
      <c r="BG387" s="32"/>
    </row>
    <row r="388" spans="1:59" ht="8.25">
      <c r="A388" s="33">
        <v>35682</v>
      </c>
      <c r="B388" s="44">
        <v>0.375</v>
      </c>
      <c r="C388" s="4">
        <v>115</v>
      </c>
      <c r="D388" s="35">
        <v>4</v>
      </c>
      <c r="E388" s="35">
        <v>2</v>
      </c>
      <c r="F388" s="35">
        <v>5</v>
      </c>
      <c r="I388" s="4" t="s">
        <v>176</v>
      </c>
      <c r="J388" s="36">
        <v>75</v>
      </c>
      <c r="K388" s="4" t="s">
        <v>138</v>
      </c>
      <c r="L388" s="4">
        <v>0.9</v>
      </c>
      <c r="M388" s="37">
        <v>180</v>
      </c>
      <c r="N388" s="38">
        <v>668</v>
      </c>
      <c r="O388" s="4">
        <v>148</v>
      </c>
      <c r="P388" s="4">
        <v>520</v>
      </c>
      <c r="Y388" s="4">
        <v>189</v>
      </c>
      <c r="Z388" s="4">
        <v>62</v>
      </c>
      <c r="AA388" s="4">
        <v>648</v>
      </c>
      <c r="AB388" s="4">
        <v>2090</v>
      </c>
      <c r="AK388" s="38">
        <v>3</v>
      </c>
      <c r="AL388" s="4">
        <v>1</v>
      </c>
      <c r="AM388" s="4">
        <v>2</v>
      </c>
      <c r="AV388" s="4">
        <v>59</v>
      </c>
      <c r="AW388" s="4">
        <v>49</v>
      </c>
      <c r="AX388" s="35">
        <v>10.5</v>
      </c>
      <c r="AY388" s="4">
        <v>43</v>
      </c>
      <c r="AZ388" s="36">
        <v>7.3</v>
      </c>
      <c r="BE388" s="42"/>
      <c r="BF388" s="43"/>
      <c r="BG388" s="32"/>
    </row>
    <row r="389" spans="1:59" ht="8.25">
      <c r="A389" s="33">
        <v>35682</v>
      </c>
      <c r="B389" s="44">
        <v>0.5416666666666666</v>
      </c>
      <c r="C389" s="4">
        <v>115</v>
      </c>
      <c r="D389" s="35">
        <v>4</v>
      </c>
      <c r="E389" s="35">
        <v>2</v>
      </c>
      <c r="F389" s="35">
        <v>5</v>
      </c>
      <c r="I389" s="4" t="s">
        <v>176</v>
      </c>
      <c r="J389" s="36">
        <v>75</v>
      </c>
      <c r="K389" s="4" t="s">
        <v>138</v>
      </c>
      <c r="L389" s="4">
        <v>0.9</v>
      </c>
      <c r="M389" s="37">
        <v>180</v>
      </c>
      <c r="N389" s="59">
        <v>630</v>
      </c>
      <c r="O389" s="4">
        <v>198</v>
      </c>
      <c r="P389" s="4">
        <v>432</v>
      </c>
      <c r="Q389" s="4">
        <v>1410</v>
      </c>
      <c r="R389" s="4">
        <v>1150</v>
      </c>
      <c r="S389" s="4">
        <v>260</v>
      </c>
      <c r="T389" s="39">
        <v>32</v>
      </c>
      <c r="V389" s="36">
        <v>7</v>
      </c>
      <c r="W389" s="36">
        <v>7.37</v>
      </c>
      <c r="X389" s="36">
        <v>4.27</v>
      </c>
      <c r="Y389" s="4">
        <v>343</v>
      </c>
      <c r="Z389" s="4">
        <v>117</v>
      </c>
      <c r="AA389" s="4">
        <v>990</v>
      </c>
      <c r="AB389" s="4">
        <v>3120</v>
      </c>
      <c r="AH389" s="41">
        <v>342.8</v>
      </c>
      <c r="AJ389" s="42">
        <v>2.6</v>
      </c>
      <c r="AK389" s="59">
        <v>35</v>
      </c>
      <c r="AL389" s="4">
        <v>19</v>
      </c>
      <c r="AM389" s="4">
        <v>16</v>
      </c>
      <c r="AN389" s="4">
        <v>560</v>
      </c>
      <c r="AO389" s="4">
        <v>150</v>
      </c>
      <c r="AP389" s="4">
        <v>410</v>
      </c>
      <c r="AQ389" s="112">
        <v>1.4</v>
      </c>
      <c r="AS389" s="36">
        <v>5.04</v>
      </c>
      <c r="AT389" s="36">
        <v>1.01</v>
      </c>
      <c r="AV389" s="4">
        <v>114</v>
      </c>
      <c r="AW389" s="4">
        <v>75</v>
      </c>
      <c r="AX389" s="35">
        <v>9.57</v>
      </c>
      <c r="AY389" s="4">
        <v>77</v>
      </c>
      <c r="AZ389" s="36">
        <v>7.42</v>
      </c>
      <c r="BE389" s="42"/>
      <c r="BF389" s="43"/>
      <c r="BG389" s="32"/>
    </row>
    <row r="390" spans="1:59" ht="8.25">
      <c r="A390" s="33">
        <v>35682</v>
      </c>
      <c r="B390" s="44">
        <v>0.7083333333333334</v>
      </c>
      <c r="C390" s="4">
        <v>115</v>
      </c>
      <c r="D390" s="35">
        <v>4</v>
      </c>
      <c r="E390" s="35">
        <v>2</v>
      </c>
      <c r="F390" s="35">
        <v>5</v>
      </c>
      <c r="I390" s="4" t="s">
        <v>176</v>
      </c>
      <c r="J390" s="36">
        <v>75</v>
      </c>
      <c r="K390" s="4" t="s">
        <v>138</v>
      </c>
      <c r="L390" s="4">
        <v>0.9</v>
      </c>
      <c r="M390" s="37">
        <v>180</v>
      </c>
      <c r="N390" s="38">
        <v>324</v>
      </c>
      <c r="O390" s="4">
        <v>128</v>
      </c>
      <c r="P390" s="4">
        <v>196</v>
      </c>
      <c r="V390" s="36">
        <v>13.16</v>
      </c>
      <c r="W390" s="36">
        <v>9.51</v>
      </c>
      <c r="Y390" s="4">
        <v>333</v>
      </c>
      <c r="Z390" s="4">
        <v>97</v>
      </c>
      <c r="AA390" s="4">
        <v>563</v>
      </c>
      <c r="AB390" s="4">
        <v>1855</v>
      </c>
      <c r="AK390" s="38">
        <v>17</v>
      </c>
      <c r="AL390" s="4">
        <v>15</v>
      </c>
      <c r="AM390" s="4">
        <v>2</v>
      </c>
      <c r="AS390" s="36">
        <v>11.76</v>
      </c>
      <c r="AT390" s="36">
        <v>0.63</v>
      </c>
      <c r="AV390" s="4">
        <v>121</v>
      </c>
      <c r="AW390" s="4">
        <v>86</v>
      </c>
      <c r="AX390" s="35">
        <v>10.6</v>
      </c>
      <c r="AY390" s="4">
        <v>59</v>
      </c>
      <c r="AZ390" s="36">
        <v>7.16</v>
      </c>
      <c r="BE390" s="42"/>
      <c r="BF390" s="43"/>
      <c r="BG390" s="32"/>
    </row>
    <row r="391" spans="1:59" ht="8.25">
      <c r="A391" s="33">
        <v>35682</v>
      </c>
      <c r="B391" s="44">
        <v>0.875</v>
      </c>
      <c r="C391" s="4">
        <v>115</v>
      </c>
      <c r="D391" s="35">
        <v>4</v>
      </c>
      <c r="E391" s="35">
        <v>2</v>
      </c>
      <c r="F391" s="35">
        <v>5</v>
      </c>
      <c r="I391" s="4" t="s">
        <v>176</v>
      </c>
      <c r="J391" s="36">
        <v>75</v>
      </c>
      <c r="K391" s="4" t="s">
        <v>138</v>
      </c>
      <c r="L391" s="4">
        <v>0.9</v>
      </c>
      <c r="M391" s="37">
        <v>180</v>
      </c>
      <c r="N391" s="38">
        <v>296</v>
      </c>
      <c r="O391" s="4">
        <v>168</v>
      </c>
      <c r="P391" s="4">
        <v>128</v>
      </c>
      <c r="Y391" s="4">
        <v>260</v>
      </c>
      <c r="Z391" s="4">
        <v>147</v>
      </c>
      <c r="AA391" s="4">
        <v>297</v>
      </c>
      <c r="AB391" s="4">
        <v>1520</v>
      </c>
      <c r="AK391" s="38">
        <v>11</v>
      </c>
      <c r="AL391" s="4">
        <v>1</v>
      </c>
      <c r="AM391" s="4">
        <v>10</v>
      </c>
      <c r="AV391" s="4">
        <v>298</v>
      </c>
      <c r="AW391" s="4">
        <v>92</v>
      </c>
      <c r="AX391" s="35">
        <v>10.2</v>
      </c>
      <c r="AY391" s="4">
        <v>72</v>
      </c>
      <c r="AZ391" s="36">
        <v>6.65</v>
      </c>
      <c r="BE391" s="42"/>
      <c r="BF391" s="43"/>
      <c r="BG391" s="32"/>
    </row>
    <row r="392" spans="1:59" ht="8.25">
      <c r="A392" s="33">
        <v>35683</v>
      </c>
      <c r="B392" s="44">
        <v>0.041666666666666664</v>
      </c>
      <c r="C392" s="4">
        <v>115</v>
      </c>
      <c r="D392" s="35">
        <v>4</v>
      </c>
      <c r="E392" s="35">
        <v>2</v>
      </c>
      <c r="F392" s="35">
        <v>5</v>
      </c>
      <c r="I392" s="4" t="s">
        <v>176</v>
      </c>
      <c r="J392" s="36">
        <v>75</v>
      </c>
      <c r="K392" s="4" t="s">
        <v>138</v>
      </c>
      <c r="L392" s="4">
        <v>0.9</v>
      </c>
      <c r="M392" s="37">
        <v>180</v>
      </c>
      <c r="N392" s="38">
        <v>296</v>
      </c>
      <c r="O392" s="4">
        <v>112</v>
      </c>
      <c r="P392" s="4">
        <v>184</v>
      </c>
      <c r="Y392" s="4">
        <v>369</v>
      </c>
      <c r="Z392" s="4">
        <v>177</v>
      </c>
      <c r="AA392" s="4">
        <v>291</v>
      </c>
      <c r="AB392" s="4">
        <v>1440</v>
      </c>
      <c r="AK392" s="38">
        <v>11</v>
      </c>
      <c r="AL392" s="4">
        <v>0</v>
      </c>
      <c r="AM392" s="4">
        <v>11</v>
      </c>
      <c r="AV392" s="4">
        <v>182</v>
      </c>
      <c r="AW392" s="4">
        <v>139</v>
      </c>
      <c r="AX392" s="35">
        <v>13</v>
      </c>
      <c r="AY392" s="4">
        <v>87</v>
      </c>
      <c r="AZ392" s="36">
        <v>6.46</v>
      </c>
      <c r="BE392" s="42"/>
      <c r="BF392" s="43"/>
      <c r="BG392" s="32"/>
    </row>
    <row r="393" spans="1:59" ht="8.25">
      <c r="A393" s="33">
        <v>35683</v>
      </c>
      <c r="B393" s="44">
        <v>0.20833333333333334</v>
      </c>
      <c r="C393" s="4">
        <v>115</v>
      </c>
      <c r="D393" s="35">
        <v>4</v>
      </c>
      <c r="E393" s="35">
        <v>2</v>
      </c>
      <c r="F393" s="35">
        <v>5</v>
      </c>
      <c r="I393" s="4" t="s">
        <v>176</v>
      </c>
      <c r="J393" s="36">
        <v>75</v>
      </c>
      <c r="K393" s="4" t="s">
        <v>138</v>
      </c>
      <c r="L393" s="4">
        <v>0.9</v>
      </c>
      <c r="M393" s="37">
        <v>180</v>
      </c>
      <c r="N393" s="38">
        <v>220</v>
      </c>
      <c r="O393" s="4">
        <v>84</v>
      </c>
      <c r="P393" s="4">
        <v>136</v>
      </c>
      <c r="Y393" s="4">
        <v>316</v>
      </c>
      <c r="Z393" s="4">
        <v>192</v>
      </c>
      <c r="AA393" s="4">
        <v>224</v>
      </c>
      <c r="AB393" s="4">
        <v>960</v>
      </c>
      <c r="AK393" s="38">
        <v>16</v>
      </c>
      <c r="AL393" s="4">
        <v>12</v>
      </c>
      <c r="AM393" s="4">
        <v>4</v>
      </c>
      <c r="AV393" s="4">
        <v>151</v>
      </c>
      <c r="AW393" s="4">
        <v>118</v>
      </c>
      <c r="AX393" s="35">
        <v>20.4</v>
      </c>
      <c r="AY393" s="4">
        <v>86</v>
      </c>
      <c r="AZ393" s="36">
        <v>6.82</v>
      </c>
      <c r="BE393" s="42"/>
      <c r="BF393" s="43"/>
      <c r="BG393" s="32"/>
    </row>
    <row r="394" spans="1:59" ht="8.25">
      <c r="A394" s="63" t="s">
        <v>178</v>
      </c>
      <c r="B394" s="67" t="s">
        <v>143</v>
      </c>
      <c r="C394" s="4">
        <v>115</v>
      </c>
      <c r="D394" s="35">
        <v>4</v>
      </c>
      <c r="E394" s="35">
        <v>2</v>
      </c>
      <c r="F394" s="35">
        <v>5</v>
      </c>
      <c r="I394" s="4" t="s">
        <v>176</v>
      </c>
      <c r="J394" s="36">
        <v>75</v>
      </c>
      <c r="K394" s="4" t="s">
        <v>138</v>
      </c>
      <c r="L394" s="4">
        <v>0.9</v>
      </c>
      <c r="M394" s="37">
        <v>180</v>
      </c>
      <c r="N394" s="59">
        <v>364</v>
      </c>
      <c r="O394" s="4">
        <v>92</v>
      </c>
      <c r="P394" s="4">
        <v>272</v>
      </c>
      <c r="Q394" s="4">
        <v>5395</v>
      </c>
      <c r="R394" s="4">
        <v>2520</v>
      </c>
      <c r="S394" s="4">
        <v>2875</v>
      </c>
      <c r="T394" s="39">
        <v>21</v>
      </c>
      <c r="V394" s="36">
        <v>12.32</v>
      </c>
      <c r="W394" s="36">
        <v>7.1</v>
      </c>
      <c r="X394" s="36">
        <v>5.16</v>
      </c>
      <c r="Y394" s="4">
        <v>330</v>
      </c>
      <c r="Z394" s="4">
        <v>185</v>
      </c>
      <c r="AA394" s="4">
        <v>337</v>
      </c>
      <c r="AB394" s="4">
        <v>1311</v>
      </c>
      <c r="AH394" s="41">
        <v>324.2</v>
      </c>
      <c r="AJ394" s="42">
        <v>4</v>
      </c>
      <c r="AK394" s="59">
        <v>15</v>
      </c>
      <c r="AL394" s="4">
        <v>13</v>
      </c>
      <c r="AM394" s="4">
        <v>2</v>
      </c>
      <c r="AN394" s="4">
        <v>845</v>
      </c>
      <c r="AO394" s="4">
        <v>215</v>
      </c>
      <c r="AP394" s="4">
        <v>630</v>
      </c>
      <c r="AQ394" s="112">
        <v>0.8</v>
      </c>
      <c r="AS394" s="36">
        <v>10.92</v>
      </c>
      <c r="AT394" s="36">
        <v>0.48</v>
      </c>
      <c r="AV394" s="4">
        <v>123</v>
      </c>
      <c r="AW394" s="4">
        <v>102</v>
      </c>
      <c r="AX394" s="35">
        <v>11.1</v>
      </c>
      <c r="AY394" s="4">
        <v>96</v>
      </c>
      <c r="AZ394" s="36">
        <v>6.41</v>
      </c>
      <c r="BE394" s="42"/>
      <c r="BF394" s="43"/>
      <c r="BG394" s="32"/>
    </row>
    <row r="395" spans="1:59" ht="8.25">
      <c r="A395" s="33">
        <v>35683</v>
      </c>
      <c r="B395" s="44">
        <v>0.375</v>
      </c>
      <c r="C395" s="4">
        <v>115</v>
      </c>
      <c r="D395" s="35">
        <v>4</v>
      </c>
      <c r="E395" s="35">
        <v>2</v>
      </c>
      <c r="F395" s="35">
        <v>5</v>
      </c>
      <c r="I395" s="4" t="s">
        <v>176</v>
      </c>
      <c r="J395" s="36">
        <v>60</v>
      </c>
      <c r="K395" s="4" t="s">
        <v>138</v>
      </c>
      <c r="L395" s="4">
        <v>0.9</v>
      </c>
      <c r="M395" s="37">
        <v>180</v>
      </c>
      <c r="N395" s="38">
        <v>344</v>
      </c>
      <c r="O395" s="4">
        <v>108</v>
      </c>
      <c r="P395" s="4">
        <v>236</v>
      </c>
      <c r="Y395" s="4">
        <v>344</v>
      </c>
      <c r="Z395" s="4">
        <v>164</v>
      </c>
      <c r="AA395" s="4">
        <v>289</v>
      </c>
      <c r="AB395" s="4">
        <v>1230</v>
      </c>
      <c r="AK395" s="38">
        <v>18</v>
      </c>
      <c r="AL395" s="4">
        <v>12</v>
      </c>
      <c r="AM395" s="4">
        <v>6</v>
      </c>
      <c r="AV395" s="4">
        <v>110</v>
      </c>
      <c r="AW395" s="4">
        <v>98</v>
      </c>
      <c r="AX395" s="35">
        <v>11.1</v>
      </c>
      <c r="AY395" s="4">
        <v>83</v>
      </c>
      <c r="AZ395" s="36">
        <v>6.38</v>
      </c>
      <c r="BE395" s="42"/>
      <c r="BF395" s="43"/>
      <c r="BG395" s="32"/>
    </row>
    <row r="396" spans="1:59" ht="8.25">
      <c r="A396" s="33">
        <v>35683</v>
      </c>
      <c r="B396" s="44">
        <v>0.5416666666666666</v>
      </c>
      <c r="C396" s="4">
        <v>115</v>
      </c>
      <c r="D396" s="35">
        <v>4</v>
      </c>
      <c r="E396" s="35">
        <v>2</v>
      </c>
      <c r="F396" s="35">
        <v>5</v>
      </c>
      <c r="I396" s="4" t="s">
        <v>176</v>
      </c>
      <c r="J396" s="36">
        <v>60</v>
      </c>
      <c r="K396" s="4" t="s">
        <v>138</v>
      </c>
      <c r="L396" s="4">
        <v>0.9</v>
      </c>
      <c r="M396" s="37">
        <v>180</v>
      </c>
      <c r="N396" s="59">
        <v>518</v>
      </c>
      <c r="O396" s="4">
        <v>374</v>
      </c>
      <c r="P396" s="4">
        <v>144</v>
      </c>
      <c r="Q396" s="4">
        <v>1410</v>
      </c>
      <c r="R396" s="4">
        <v>840</v>
      </c>
      <c r="S396" s="4">
        <v>570</v>
      </c>
      <c r="T396" s="39">
        <v>23</v>
      </c>
      <c r="V396" s="36">
        <v>12.6</v>
      </c>
      <c r="W396" s="36">
        <v>10.04</v>
      </c>
      <c r="X396" s="36">
        <v>3.25</v>
      </c>
      <c r="Y396" s="4">
        <v>410</v>
      </c>
      <c r="Z396" s="4">
        <v>218</v>
      </c>
      <c r="AA396" s="4">
        <v>270</v>
      </c>
      <c r="AB396" s="4">
        <v>670</v>
      </c>
      <c r="AH396" s="41">
        <v>356.7</v>
      </c>
      <c r="AJ396" s="42">
        <v>3.2</v>
      </c>
      <c r="AK396" s="59">
        <v>23</v>
      </c>
      <c r="AL396" s="4">
        <v>4</v>
      </c>
      <c r="AM396" s="4">
        <v>19</v>
      </c>
      <c r="AN396" s="4">
        <v>1025</v>
      </c>
      <c r="AO396" s="4">
        <v>260</v>
      </c>
      <c r="AP396" s="4">
        <v>765</v>
      </c>
      <c r="AQ396" s="112">
        <v>1.6</v>
      </c>
      <c r="AS396" s="36">
        <v>8.96</v>
      </c>
      <c r="AT396" s="36">
        <v>0.99</v>
      </c>
      <c r="AV396" s="4">
        <v>209</v>
      </c>
      <c r="AW396" s="4">
        <v>153</v>
      </c>
      <c r="AX396" s="35">
        <v>17.9</v>
      </c>
      <c r="AY396" s="4">
        <v>187</v>
      </c>
      <c r="AZ396" s="36">
        <v>6.57</v>
      </c>
      <c r="BE396" s="42"/>
      <c r="BF396" s="43"/>
      <c r="BG396" s="32"/>
    </row>
    <row r="397" spans="1:59" ht="8.25">
      <c r="A397" s="33">
        <v>35683</v>
      </c>
      <c r="B397" s="44">
        <v>0.7083333333333334</v>
      </c>
      <c r="C397" s="4">
        <v>115</v>
      </c>
      <c r="D397" s="35">
        <v>4</v>
      </c>
      <c r="E397" s="35">
        <v>2</v>
      </c>
      <c r="F397" s="35">
        <v>5</v>
      </c>
      <c r="I397" s="4" t="s">
        <v>176</v>
      </c>
      <c r="J397" s="36">
        <v>60</v>
      </c>
      <c r="K397" s="4" t="s">
        <v>138</v>
      </c>
      <c r="L397" s="4">
        <v>0.9</v>
      </c>
      <c r="M397" s="37">
        <v>180</v>
      </c>
      <c r="N397" s="38">
        <v>268</v>
      </c>
      <c r="O397" s="4">
        <v>152</v>
      </c>
      <c r="P397" s="4">
        <v>116</v>
      </c>
      <c r="V397" s="36">
        <v>16.24</v>
      </c>
      <c r="W397" s="36">
        <v>10.91</v>
      </c>
      <c r="Y397" s="4">
        <v>367</v>
      </c>
      <c r="Z397" s="4">
        <v>196</v>
      </c>
      <c r="AA397" s="4">
        <v>207</v>
      </c>
      <c r="AB397" s="4">
        <v>596</v>
      </c>
      <c r="AK397" s="38">
        <v>19</v>
      </c>
      <c r="AL397" s="4">
        <v>2</v>
      </c>
      <c r="AM397" s="4">
        <v>17</v>
      </c>
      <c r="AS397" s="36">
        <v>13.44</v>
      </c>
      <c r="AT397" s="36">
        <v>2.05</v>
      </c>
      <c r="AV397" s="4">
        <v>100</v>
      </c>
      <c r="AW397" s="4">
        <v>123</v>
      </c>
      <c r="AX397" s="35">
        <v>17.4</v>
      </c>
      <c r="AY397" s="4">
        <v>135</v>
      </c>
      <c r="AZ397" s="36">
        <v>6.86</v>
      </c>
      <c r="BE397" s="42"/>
      <c r="BF397" s="43"/>
      <c r="BG397" s="32"/>
    </row>
    <row r="398" spans="1:59" ht="8.25">
      <c r="A398" s="33">
        <v>35683</v>
      </c>
      <c r="B398" s="44">
        <v>0.875</v>
      </c>
      <c r="C398" s="4">
        <v>115</v>
      </c>
      <c r="D398" s="35">
        <v>4</v>
      </c>
      <c r="E398" s="35">
        <v>2</v>
      </c>
      <c r="F398" s="35">
        <v>5</v>
      </c>
      <c r="I398" s="4" t="s">
        <v>176</v>
      </c>
      <c r="J398" s="36">
        <v>60</v>
      </c>
      <c r="K398" s="4" t="s">
        <v>138</v>
      </c>
      <c r="L398" s="4">
        <v>0.9</v>
      </c>
      <c r="M398" s="37">
        <v>180</v>
      </c>
      <c r="N398" s="38">
        <v>324</v>
      </c>
      <c r="O398" s="4">
        <v>180</v>
      </c>
      <c r="P398" s="4">
        <v>144</v>
      </c>
      <c r="Y398" s="4">
        <v>423</v>
      </c>
      <c r="Z398" s="4">
        <v>230</v>
      </c>
      <c r="AA398" s="4">
        <v>306</v>
      </c>
      <c r="AB398" s="4">
        <v>1047</v>
      </c>
      <c r="AK398" s="38">
        <v>33</v>
      </c>
      <c r="AL398" s="4">
        <v>23</v>
      </c>
      <c r="AM398" s="4">
        <v>10</v>
      </c>
      <c r="AV398" s="4">
        <v>250</v>
      </c>
      <c r="AW398" s="4">
        <v>197</v>
      </c>
      <c r="AX398" s="35">
        <v>10.3</v>
      </c>
      <c r="AY398" s="4">
        <v>90</v>
      </c>
      <c r="AZ398" s="36">
        <v>6.3</v>
      </c>
      <c r="BE398" s="42"/>
      <c r="BF398" s="43"/>
      <c r="BG398" s="32"/>
    </row>
    <row r="399" spans="1:59" ht="8.25">
      <c r="A399" s="33">
        <v>35684</v>
      </c>
      <c r="B399" s="44">
        <v>0.041666666666666664</v>
      </c>
      <c r="C399" s="4">
        <v>115</v>
      </c>
      <c r="D399" s="35">
        <v>4</v>
      </c>
      <c r="E399" s="35">
        <v>2</v>
      </c>
      <c r="F399" s="35">
        <v>5</v>
      </c>
      <c r="I399" s="4" t="s">
        <v>176</v>
      </c>
      <c r="J399" s="36">
        <v>60</v>
      </c>
      <c r="K399" s="4" t="s">
        <v>138</v>
      </c>
      <c r="L399" s="4">
        <v>0.9</v>
      </c>
      <c r="M399" s="37">
        <v>180</v>
      </c>
      <c r="N399" s="38">
        <v>280</v>
      </c>
      <c r="O399" s="4">
        <v>152</v>
      </c>
      <c r="P399" s="4">
        <v>128</v>
      </c>
      <c r="Y399" s="4">
        <v>414</v>
      </c>
      <c r="Z399" s="4">
        <v>242</v>
      </c>
      <c r="AA399" s="4">
        <v>276</v>
      </c>
      <c r="AB399" s="4">
        <v>873</v>
      </c>
      <c r="AK399" s="38">
        <v>15</v>
      </c>
      <c r="AL399" s="4">
        <v>7</v>
      </c>
      <c r="AM399" s="4">
        <v>8</v>
      </c>
      <c r="AV399" s="4">
        <v>254</v>
      </c>
      <c r="AW399" s="4">
        <v>131</v>
      </c>
      <c r="AX399" s="35">
        <v>14.9</v>
      </c>
      <c r="AY399" s="4">
        <v>84</v>
      </c>
      <c r="AZ399" s="36">
        <v>6.5</v>
      </c>
      <c r="BE399" s="42"/>
      <c r="BF399" s="43"/>
      <c r="BG399" s="32"/>
    </row>
    <row r="400" spans="1:59" ht="8.25">
      <c r="A400" s="33">
        <v>35684</v>
      </c>
      <c r="B400" s="44">
        <v>0.20833333333333334</v>
      </c>
      <c r="C400" s="4">
        <v>115</v>
      </c>
      <c r="D400" s="35">
        <v>4</v>
      </c>
      <c r="E400" s="35">
        <v>2</v>
      </c>
      <c r="F400" s="35">
        <v>5</v>
      </c>
      <c r="I400" s="4" t="s">
        <v>176</v>
      </c>
      <c r="J400" s="36">
        <v>60</v>
      </c>
      <c r="K400" s="4" t="s">
        <v>138</v>
      </c>
      <c r="L400" s="4">
        <v>0.9</v>
      </c>
      <c r="M400" s="37">
        <v>180</v>
      </c>
      <c r="N400" s="38">
        <v>220</v>
      </c>
      <c r="O400" s="4">
        <v>144</v>
      </c>
      <c r="P400" s="4">
        <v>76</v>
      </c>
      <c r="Y400" s="4">
        <v>436</v>
      </c>
      <c r="Z400" s="4">
        <v>258</v>
      </c>
      <c r="AA400" s="4">
        <v>258</v>
      </c>
      <c r="AB400" s="4">
        <v>825</v>
      </c>
      <c r="AK400" s="38">
        <v>17</v>
      </c>
      <c r="AL400" s="4">
        <v>14</v>
      </c>
      <c r="AM400" s="4">
        <v>3</v>
      </c>
      <c r="AV400" s="4">
        <v>227</v>
      </c>
      <c r="AW400" s="4">
        <v>165</v>
      </c>
      <c r="AX400" s="35">
        <v>14.7</v>
      </c>
      <c r="AY400" s="4">
        <v>106</v>
      </c>
      <c r="AZ400" s="36">
        <v>6.74</v>
      </c>
      <c r="BE400" s="42"/>
      <c r="BF400" s="43"/>
      <c r="BG400" s="32"/>
    </row>
    <row r="401" spans="1:59" s="47" customFormat="1" ht="8.25">
      <c r="A401" s="64" t="s">
        <v>179</v>
      </c>
      <c r="B401" s="68" t="s">
        <v>143</v>
      </c>
      <c r="C401" s="47">
        <v>115</v>
      </c>
      <c r="D401" s="48">
        <v>4</v>
      </c>
      <c r="E401" s="48">
        <v>2</v>
      </c>
      <c r="F401" s="48">
        <v>5</v>
      </c>
      <c r="H401" s="49"/>
      <c r="I401" s="47" t="s">
        <v>176</v>
      </c>
      <c r="J401" s="49">
        <v>60</v>
      </c>
      <c r="K401" s="47" t="s">
        <v>138</v>
      </c>
      <c r="L401" s="47">
        <v>0.9</v>
      </c>
      <c r="M401" s="50">
        <v>180</v>
      </c>
      <c r="N401" s="61">
        <v>324</v>
      </c>
      <c r="O401" s="47">
        <v>172</v>
      </c>
      <c r="P401" s="47">
        <v>152</v>
      </c>
      <c r="Q401" s="47">
        <v>940</v>
      </c>
      <c r="R401" s="47">
        <v>785</v>
      </c>
      <c r="S401" s="47">
        <v>155</v>
      </c>
      <c r="T401" s="52">
        <v>15</v>
      </c>
      <c r="V401" s="49">
        <v>16.8</v>
      </c>
      <c r="W401" s="49">
        <v>8.46</v>
      </c>
      <c r="X401" s="49">
        <v>4.78</v>
      </c>
      <c r="Y401" s="47">
        <v>391</v>
      </c>
      <c r="Z401" s="47">
        <v>198</v>
      </c>
      <c r="AA401" s="47">
        <v>300</v>
      </c>
      <c r="AB401" s="47">
        <v>987</v>
      </c>
      <c r="AC401" s="49"/>
      <c r="AD401" s="48"/>
      <c r="AH401" s="54">
        <v>347.12</v>
      </c>
      <c r="AI401" s="54"/>
      <c r="AJ401" s="55">
        <v>3</v>
      </c>
      <c r="AK401" s="61">
        <v>21</v>
      </c>
      <c r="AL401" s="47">
        <v>17</v>
      </c>
      <c r="AM401" s="47">
        <v>4</v>
      </c>
      <c r="AN401" s="47">
        <v>930</v>
      </c>
      <c r="AO401" s="47">
        <v>195</v>
      </c>
      <c r="AP401" s="47">
        <v>735</v>
      </c>
      <c r="AQ401" s="112">
        <v>0.8</v>
      </c>
      <c r="AS401" s="49">
        <v>15.68</v>
      </c>
      <c r="AT401" s="49">
        <v>0.94</v>
      </c>
      <c r="AU401" s="49"/>
      <c r="AV401" s="47">
        <v>182</v>
      </c>
      <c r="AW401" s="47">
        <v>145</v>
      </c>
      <c r="AX401" s="48">
        <v>14</v>
      </c>
      <c r="AY401" s="47">
        <v>108</v>
      </c>
      <c r="AZ401" s="49">
        <v>6.4</v>
      </c>
      <c r="BA401" s="48"/>
      <c r="BC401" s="54"/>
      <c r="BD401" s="54"/>
      <c r="BE401" s="55"/>
      <c r="BF401" s="56"/>
      <c r="BG401" s="57"/>
    </row>
    <row r="402" spans="1:59" ht="8.25">
      <c r="A402" s="33">
        <v>35684</v>
      </c>
      <c r="B402" s="44">
        <v>0.375</v>
      </c>
      <c r="C402" s="4">
        <v>115</v>
      </c>
      <c r="D402" s="35">
        <v>4</v>
      </c>
      <c r="E402" s="35">
        <v>2</v>
      </c>
      <c r="F402" s="35">
        <v>5</v>
      </c>
      <c r="I402" s="4" t="s">
        <v>176</v>
      </c>
      <c r="J402" s="36">
        <v>60</v>
      </c>
      <c r="K402" s="4" t="s">
        <v>138</v>
      </c>
      <c r="L402" s="4">
        <v>0.9</v>
      </c>
      <c r="M402" s="37">
        <v>180</v>
      </c>
      <c r="N402" s="38">
        <v>180</v>
      </c>
      <c r="O402" s="4">
        <v>124</v>
      </c>
      <c r="P402" s="4">
        <v>56</v>
      </c>
      <c r="Y402" s="4">
        <v>342</v>
      </c>
      <c r="Z402" s="4">
        <v>216</v>
      </c>
      <c r="AA402" s="4">
        <v>228</v>
      </c>
      <c r="AB402" s="4">
        <v>774</v>
      </c>
      <c r="AK402" s="38">
        <v>18</v>
      </c>
      <c r="AL402" s="4">
        <v>12</v>
      </c>
      <c r="AM402" s="4">
        <v>6</v>
      </c>
      <c r="AV402" s="4">
        <v>216</v>
      </c>
      <c r="AW402" s="4">
        <v>170</v>
      </c>
      <c r="AX402" s="35">
        <v>15.9</v>
      </c>
      <c r="AY402" s="4">
        <v>88</v>
      </c>
      <c r="AZ402" s="36">
        <v>6.23</v>
      </c>
      <c r="BE402" s="42"/>
      <c r="BF402" s="43"/>
      <c r="BG402" s="32"/>
    </row>
    <row r="403" spans="1:59" ht="8.25">
      <c r="A403" s="33">
        <v>35684</v>
      </c>
      <c r="B403" s="44">
        <v>0.5416666666666666</v>
      </c>
      <c r="C403" s="4">
        <v>115</v>
      </c>
      <c r="D403" s="35">
        <v>4</v>
      </c>
      <c r="E403" s="35">
        <v>2</v>
      </c>
      <c r="F403" s="35">
        <v>5</v>
      </c>
      <c r="I403" s="4" t="s">
        <v>176</v>
      </c>
      <c r="J403" s="36">
        <v>60</v>
      </c>
      <c r="K403" s="4" t="s">
        <v>138</v>
      </c>
      <c r="L403" s="4">
        <v>0.9</v>
      </c>
      <c r="M403" s="37">
        <v>180</v>
      </c>
      <c r="N403" s="59">
        <v>290</v>
      </c>
      <c r="O403" s="4">
        <v>104</v>
      </c>
      <c r="P403" s="4">
        <v>200</v>
      </c>
      <c r="Q403" s="4">
        <v>1825</v>
      </c>
      <c r="R403" s="4">
        <v>1290</v>
      </c>
      <c r="S403" s="4">
        <v>535</v>
      </c>
      <c r="T403" s="39">
        <v>18</v>
      </c>
      <c r="V403" s="36">
        <v>16.52</v>
      </c>
      <c r="W403" s="36">
        <v>8.74</v>
      </c>
      <c r="X403" s="36">
        <v>5.09</v>
      </c>
      <c r="Y403" s="4">
        <v>400</v>
      </c>
      <c r="AA403" s="4">
        <v>191</v>
      </c>
      <c r="AB403" s="4">
        <v>816</v>
      </c>
      <c r="AH403" s="41">
        <v>350.9</v>
      </c>
      <c r="AJ403" s="42">
        <v>2.8</v>
      </c>
      <c r="AK403" s="59">
        <v>11</v>
      </c>
      <c r="AL403" s="4">
        <v>8</v>
      </c>
      <c r="AM403" s="4">
        <v>3</v>
      </c>
      <c r="AN403" s="4">
        <v>790</v>
      </c>
      <c r="AO403" s="4">
        <v>205</v>
      </c>
      <c r="AP403" s="4">
        <v>585</v>
      </c>
      <c r="AQ403" s="112">
        <v>0.2</v>
      </c>
      <c r="AS403" s="36">
        <v>15.68</v>
      </c>
      <c r="AT403" s="36">
        <v>0.86</v>
      </c>
      <c r="AV403" s="4">
        <v>176</v>
      </c>
      <c r="AW403" s="4">
        <v>128</v>
      </c>
      <c r="AX403" s="35">
        <v>9.72</v>
      </c>
      <c r="AY403" s="4">
        <v>83</v>
      </c>
      <c r="AZ403" s="36">
        <v>7.05</v>
      </c>
      <c r="BE403" s="42"/>
      <c r="BF403" s="43"/>
      <c r="BG403" s="32"/>
    </row>
    <row r="404" spans="1:59" ht="8.25">
      <c r="A404" s="33">
        <v>35684</v>
      </c>
      <c r="B404" s="44">
        <v>0.7083333333333334</v>
      </c>
      <c r="C404" s="4">
        <v>115</v>
      </c>
      <c r="D404" s="35">
        <v>4</v>
      </c>
      <c r="E404" s="35">
        <v>2</v>
      </c>
      <c r="F404" s="35">
        <v>5</v>
      </c>
      <c r="I404" s="4" t="s">
        <v>176</v>
      </c>
      <c r="J404" s="36">
        <v>60</v>
      </c>
      <c r="K404" s="4" t="s">
        <v>138</v>
      </c>
      <c r="L404" s="4">
        <v>0.9</v>
      </c>
      <c r="M404" s="37">
        <v>180</v>
      </c>
      <c r="N404" s="38">
        <v>300</v>
      </c>
      <c r="O404" s="4">
        <v>100</v>
      </c>
      <c r="P404" s="4">
        <v>200</v>
      </c>
      <c r="V404" s="36">
        <v>17.36</v>
      </c>
      <c r="W404" s="36">
        <v>10.4</v>
      </c>
      <c r="Y404" s="4">
        <v>409</v>
      </c>
      <c r="AA404" s="4">
        <v>286</v>
      </c>
      <c r="AB404" s="4">
        <v>1071</v>
      </c>
      <c r="AK404" s="38">
        <v>6</v>
      </c>
      <c r="AL404" s="4">
        <v>1</v>
      </c>
      <c r="AM404" s="4">
        <v>5</v>
      </c>
      <c r="AS404" s="36">
        <v>15.68</v>
      </c>
      <c r="AT404" s="36">
        <v>0.86</v>
      </c>
      <c r="AV404" s="4">
        <v>166</v>
      </c>
      <c r="AW404" s="4">
        <v>127</v>
      </c>
      <c r="AX404" s="35">
        <v>8.18</v>
      </c>
      <c r="AY404" s="4">
        <v>76</v>
      </c>
      <c r="AZ404" s="36">
        <v>6.28</v>
      </c>
      <c r="BE404" s="42"/>
      <c r="BF404" s="43"/>
      <c r="BG404" s="32"/>
    </row>
    <row r="405" spans="1:59" ht="8.25">
      <c r="A405" s="33">
        <v>35684</v>
      </c>
      <c r="B405" s="44">
        <v>0.875</v>
      </c>
      <c r="C405" s="4">
        <v>115</v>
      </c>
      <c r="D405" s="35">
        <v>4</v>
      </c>
      <c r="E405" s="35">
        <v>2</v>
      </c>
      <c r="F405" s="35">
        <v>5</v>
      </c>
      <c r="I405" s="4" t="s">
        <v>176</v>
      </c>
      <c r="J405" s="36">
        <v>60</v>
      </c>
      <c r="K405" s="4" t="s">
        <v>138</v>
      </c>
      <c r="L405" s="4">
        <v>0.9</v>
      </c>
      <c r="M405" s="37">
        <v>180</v>
      </c>
      <c r="N405" s="38">
        <v>300</v>
      </c>
      <c r="O405" s="4">
        <v>144</v>
      </c>
      <c r="P405" s="4">
        <v>156</v>
      </c>
      <c r="Y405" s="4">
        <v>467</v>
      </c>
      <c r="AA405" s="4">
        <v>208</v>
      </c>
      <c r="AB405" s="4">
        <v>780</v>
      </c>
      <c r="AK405" s="38">
        <v>15</v>
      </c>
      <c r="AL405" s="4">
        <v>12</v>
      </c>
      <c r="AM405" s="4">
        <v>3</v>
      </c>
      <c r="AV405" s="4">
        <v>173</v>
      </c>
      <c r="AW405" s="4">
        <v>165</v>
      </c>
      <c r="AX405" s="35">
        <v>9.27</v>
      </c>
      <c r="AY405" s="4">
        <v>90</v>
      </c>
      <c r="AZ405" s="36">
        <v>6.85</v>
      </c>
      <c r="BE405" s="42"/>
      <c r="BF405" s="43"/>
      <c r="BG405" s="32"/>
    </row>
    <row r="406" spans="1:59" ht="8.25">
      <c r="A406" s="33">
        <v>35685</v>
      </c>
      <c r="B406" s="44">
        <v>0.041666666666666664</v>
      </c>
      <c r="C406" s="4">
        <v>115</v>
      </c>
      <c r="D406" s="35">
        <v>4</v>
      </c>
      <c r="E406" s="35">
        <v>2</v>
      </c>
      <c r="F406" s="35">
        <v>5</v>
      </c>
      <c r="I406" s="4" t="s">
        <v>176</v>
      </c>
      <c r="J406" s="36">
        <v>60</v>
      </c>
      <c r="K406" s="4" t="s">
        <v>138</v>
      </c>
      <c r="L406" s="4">
        <v>0.9</v>
      </c>
      <c r="M406" s="37">
        <v>180</v>
      </c>
      <c r="N406" s="38">
        <v>404</v>
      </c>
      <c r="O406" s="4">
        <v>36</v>
      </c>
      <c r="P406" s="4">
        <v>368</v>
      </c>
      <c r="Y406" s="4">
        <v>770</v>
      </c>
      <c r="AA406" s="4">
        <v>294</v>
      </c>
      <c r="AB406" s="4">
        <v>1011</v>
      </c>
      <c r="AK406" s="38">
        <v>28</v>
      </c>
      <c r="AL406" s="4">
        <v>14</v>
      </c>
      <c r="AM406" s="4">
        <v>14</v>
      </c>
      <c r="AV406" s="4">
        <v>200</v>
      </c>
      <c r="AW406" s="4">
        <v>118</v>
      </c>
      <c r="AX406" s="35">
        <v>13.4</v>
      </c>
      <c r="AY406" s="4">
        <v>37</v>
      </c>
      <c r="AZ406" s="36">
        <v>6.53</v>
      </c>
      <c r="BE406" s="42"/>
      <c r="BF406" s="43"/>
      <c r="BG406" s="32"/>
    </row>
    <row r="407" spans="1:59" ht="8.25">
      <c r="A407" s="33">
        <v>35685</v>
      </c>
      <c r="B407" s="44">
        <v>0.20833333333333334</v>
      </c>
      <c r="C407" s="4">
        <v>115</v>
      </c>
      <c r="D407" s="35">
        <v>4</v>
      </c>
      <c r="E407" s="35">
        <v>2</v>
      </c>
      <c r="F407" s="35">
        <v>5</v>
      </c>
      <c r="I407" s="4" t="s">
        <v>176</v>
      </c>
      <c r="J407" s="36">
        <v>60</v>
      </c>
      <c r="K407" s="4" t="s">
        <v>138</v>
      </c>
      <c r="L407" s="4">
        <v>0.9</v>
      </c>
      <c r="M407" s="37">
        <v>180</v>
      </c>
      <c r="N407" s="38">
        <v>420</v>
      </c>
      <c r="O407" s="4">
        <v>176</v>
      </c>
      <c r="P407" s="4">
        <v>244</v>
      </c>
      <c r="Y407" s="4">
        <v>487</v>
      </c>
      <c r="AA407" s="4">
        <v>302</v>
      </c>
      <c r="AB407" s="4">
        <v>837</v>
      </c>
      <c r="AK407" s="38">
        <v>10</v>
      </c>
      <c r="AL407" s="4">
        <v>9</v>
      </c>
      <c r="AM407" s="4">
        <v>1</v>
      </c>
      <c r="AV407" s="4">
        <v>174</v>
      </c>
      <c r="AW407" s="4">
        <v>124</v>
      </c>
      <c r="AX407" s="35">
        <v>15.2</v>
      </c>
      <c r="AY407" s="4">
        <v>34</v>
      </c>
      <c r="AZ407" s="36">
        <v>6.23</v>
      </c>
      <c r="BE407" s="42"/>
      <c r="BF407" s="43"/>
      <c r="BG407" s="32"/>
    </row>
    <row r="408" spans="1:59" ht="8.25">
      <c r="A408" s="63" t="s">
        <v>180</v>
      </c>
      <c r="B408" s="67" t="s">
        <v>143</v>
      </c>
      <c r="C408" s="4">
        <v>115</v>
      </c>
      <c r="D408" s="35">
        <v>4</v>
      </c>
      <c r="E408" s="35">
        <v>2</v>
      </c>
      <c r="F408" s="35">
        <v>5</v>
      </c>
      <c r="I408" s="4" t="s">
        <v>176</v>
      </c>
      <c r="J408" s="36">
        <v>60</v>
      </c>
      <c r="K408" s="4" t="s">
        <v>138</v>
      </c>
      <c r="L408" s="4">
        <v>0.9</v>
      </c>
      <c r="M408" s="37">
        <v>180</v>
      </c>
      <c r="N408" s="59">
        <v>386</v>
      </c>
      <c r="O408" s="4">
        <v>162</v>
      </c>
      <c r="P408" s="4">
        <v>224</v>
      </c>
      <c r="Q408" s="4">
        <v>645</v>
      </c>
      <c r="R408" s="4">
        <v>290</v>
      </c>
      <c r="S408" s="4">
        <v>355</v>
      </c>
      <c r="T408" s="39">
        <v>19</v>
      </c>
      <c r="V408" s="36">
        <v>12.88</v>
      </c>
      <c r="W408" s="36">
        <v>10.32</v>
      </c>
      <c r="X408" s="36">
        <v>5.06</v>
      </c>
      <c r="Y408" s="4">
        <v>405</v>
      </c>
      <c r="Z408" s="4">
        <v>170</v>
      </c>
      <c r="AA408" s="4">
        <v>286</v>
      </c>
      <c r="AB408" s="4">
        <v>933</v>
      </c>
      <c r="AH408" s="41">
        <v>267.4</v>
      </c>
      <c r="AJ408" s="42">
        <v>3.8</v>
      </c>
      <c r="AK408" s="59">
        <v>9</v>
      </c>
      <c r="AL408" s="4">
        <v>5</v>
      </c>
      <c r="AM408" s="4">
        <v>4</v>
      </c>
      <c r="AN408" s="4">
        <v>870</v>
      </c>
      <c r="AO408" s="4">
        <v>125</v>
      </c>
      <c r="AP408" s="4">
        <v>745</v>
      </c>
      <c r="AQ408" s="112">
        <v>0.4</v>
      </c>
      <c r="AS408" s="36">
        <v>12.04</v>
      </c>
      <c r="AT408" s="36">
        <v>0.79</v>
      </c>
      <c r="AV408" s="4">
        <v>219</v>
      </c>
      <c r="AW408" s="4">
        <v>131</v>
      </c>
      <c r="AX408" s="35">
        <v>12</v>
      </c>
      <c r="AY408" s="4">
        <v>79</v>
      </c>
      <c r="AZ408" s="36">
        <v>6.34</v>
      </c>
      <c r="BE408" s="42"/>
      <c r="BF408" s="43"/>
      <c r="BG408" s="32"/>
    </row>
    <row r="409" spans="1:59" ht="8.25">
      <c r="A409" s="33">
        <v>35690</v>
      </c>
      <c r="B409" s="44">
        <v>0.375</v>
      </c>
      <c r="C409" s="4">
        <v>115</v>
      </c>
      <c r="D409" s="35">
        <v>3.5</v>
      </c>
      <c r="E409" s="35">
        <v>1.8</v>
      </c>
      <c r="F409" s="35">
        <v>5.2</v>
      </c>
      <c r="I409" s="4" t="s">
        <v>54</v>
      </c>
      <c r="J409" s="36">
        <v>40</v>
      </c>
      <c r="K409" s="4" t="s">
        <v>181</v>
      </c>
      <c r="L409" s="4">
        <v>0.9</v>
      </c>
      <c r="M409" s="37">
        <v>180</v>
      </c>
      <c r="N409" s="38">
        <v>283</v>
      </c>
      <c r="O409" s="4">
        <v>100</v>
      </c>
      <c r="P409" s="4">
        <v>183</v>
      </c>
      <c r="Y409" s="4">
        <v>270</v>
      </c>
      <c r="Z409" s="4">
        <v>110</v>
      </c>
      <c r="AA409" s="4">
        <v>251</v>
      </c>
      <c r="AB409" s="4">
        <v>725</v>
      </c>
      <c r="AK409" s="38">
        <v>38</v>
      </c>
      <c r="AL409" s="4">
        <v>35</v>
      </c>
      <c r="AM409" s="4">
        <v>3</v>
      </c>
      <c r="AV409" s="4">
        <v>121</v>
      </c>
      <c r="AW409" s="4">
        <v>88</v>
      </c>
      <c r="AX409" s="35">
        <v>12</v>
      </c>
      <c r="AY409" s="4">
        <v>59</v>
      </c>
      <c r="BE409" s="42"/>
      <c r="BF409" s="43"/>
      <c r="BG409" s="32"/>
    </row>
    <row r="410" spans="1:59" ht="8.25">
      <c r="A410" s="33">
        <v>35690</v>
      </c>
      <c r="B410" s="44">
        <v>0.5416666666666666</v>
      </c>
      <c r="C410" s="4">
        <v>115</v>
      </c>
      <c r="D410" s="35">
        <v>3.5</v>
      </c>
      <c r="E410" s="35">
        <v>1.8</v>
      </c>
      <c r="F410" s="35">
        <v>5.2</v>
      </c>
      <c r="I410" s="4" t="s">
        <v>54</v>
      </c>
      <c r="J410" s="36">
        <v>40</v>
      </c>
      <c r="K410" s="4" t="s">
        <v>181</v>
      </c>
      <c r="L410" s="4">
        <v>0.9</v>
      </c>
      <c r="M410" s="37">
        <v>180</v>
      </c>
      <c r="N410" s="59">
        <v>233</v>
      </c>
      <c r="O410" s="4">
        <v>97</v>
      </c>
      <c r="P410" s="4">
        <v>136</v>
      </c>
      <c r="Q410" s="4">
        <v>985</v>
      </c>
      <c r="R410" s="4">
        <v>305</v>
      </c>
      <c r="S410" s="4">
        <v>680</v>
      </c>
      <c r="T410" s="39">
        <v>9</v>
      </c>
      <c r="V410" s="36">
        <v>14.56</v>
      </c>
      <c r="W410" s="36">
        <v>8.603</v>
      </c>
      <c r="Y410" s="4">
        <v>264</v>
      </c>
      <c r="Z410" s="4">
        <v>126</v>
      </c>
      <c r="AA410" s="4">
        <v>256</v>
      </c>
      <c r="AK410" s="59">
        <v>20</v>
      </c>
      <c r="AL410" s="4" t="s">
        <v>182</v>
      </c>
      <c r="AM410" s="62">
        <v>1.5</v>
      </c>
      <c r="AN410" s="4">
        <v>775</v>
      </c>
      <c r="AO410" s="4">
        <v>250</v>
      </c>
      <c r="AP410" s="4">
        <v>525</v>
      </c>
      <c r="AQ410" s="112">
        <v>0.6</v>
      </c>
      <c r="AS410" s="36">
        <v>12.6</v>
      </c>
      <c r="AT410" s="36">
        <v>3.4</v>
      </c>
      <c r="AU410" s="36">
        <v>1.64</v>
      </c>
      <c r="AV410" s="4">
        <v>132</v>
      </c>
      <c r="AW410" s="4">
        <v>103</v>
      </c>
      <c r="AX410" s="35">
        <v>20.2</v>
      </c>
      <c r="AY410" s="4">
        <v>62</v>
      </c>
      <c r="BE410" s="42"/>
      <c r="BF410" s="43"/>
      <c r="BG410" s="32"/>
    </row>
    <row r="411" spans="1:59" ht="8.25">
      <c r="A411" s="33">
        <v>35690</v>
      </c>
      <c r="B411" s="44">
        <v>0.5416666666666666</v>
      </c>
      <c r="C411" s="4">
        <v>115</v>
      </c>
      <c r="D411" s="35">
        <v>3.5</v>
      </c>
      <c r="E411" s="35">
        <v>1.8</v>
      </c>
      <c r="F411" s="35">
        <v>5.2</v>
      </c>
      <c r="I411" s="4" t="s">
        <v>54</v>
      </c>
      <c r="J411" s="36">
        <v>40</v>
      </c>
      <c r="K411" s="4" t="s">
        <v>181</v>
      </c>
      <c r="L411" s="4">
        <v>0.9</v>
      </c>
      <c r="M411" s="37">
        <v>180</v>
      </c>
      <c r="N411" s="38">
        <v>213</v>
      </c>
      <c r="O411" s="4">
        <v>97</v>
      </c>
      <c r="P411" s="4">
        <v>116</v>
      </c>
      <c r="AA411" s="4">
        <v>764</v>
      </c>
      <c r="AB411" s="4">
        <v>2650</v>
      </c>
      <c r="BE411" s="42"/>
      <c r="BF411" s="43"/>
      <c r="BG411" s="32"/>
    </row>
    <row r="412" spans="1:59" ht="8.25">
      <c r="A412" s="33">
        <v>35690</v>
      </c>
      <c r="B412" s="44">
        <v>0.7083333333333334</v>
      </c>
      <c r="C412" s="4">
        <v>115</v>
      </c>
      <c r="D412" s="35">
        <v>3.5</v>
      </c>
      <c r="E412" s="35">
        <v>1.8</v>
      </c>
      <c r="F412" s="35">
        <v>5.2</v>
      </c>
      <c r="I412" s="4" t="s">
        <v>54</v>
      </c>
      <c r="J412" s="36">
        <v>40</v>
      </c>
      <c r="K412" s="4" t="s">
        <v>181</v>
      </c>
      <c r="L412" s="4">
        <v>0.9</v>
      </c>
      <c r="M412" s="37">
        <v>180</v>
      </c>
      <c r="N412" s="38">
        <v>923</v>
      </c>
      <c r="O412" s="4">
        <v>805</v>
      </c>
      <c r="P412" s="4">
        <v>118</v>
      </c>
      <c r="V412" s="36">
        <v>16.52</v>
      </c>
      <c r="W412" s="36">
        <v>15.124</v>
      </c>
      <c r="Y412" s="4">
        <v>378</v>
      </c>
      <c r="Z412" s="4">
        <v>139</v>
      </c>
      <c r="AA412" s="4">
        <v>764</v>
      </c>
      <c r="AB412" s="4">
        <v>2650</v>
      </c>
      <c r="AK412" s="38">
        <v>49</v>
      </c>
      <c r="AL412" s="4">
        <v>36</v>
      </c>
      <c r="AM412" s="4">
        <v>13</v>
      </c>
      <c r="AS412" s="36">
        <v>13.72</v>
      </c>
      <c r="AT412" s="36">
        <v>3.21</v>
      </c>
      <c r="AV412" s="4">
        <v>192</v>
      </c>
      <c r="AW412" s="4">
        <v>141</v>
      </c>
      <c r="AX412" s="35">
        <v>31</v>
      </c>
      <c r="AY412" s="4">
        <v>152</v>
      </c>
      <c r="BE412" s="42"/>
      <c r="BF412" s="43"/>
      <c r="BG412" s="32"/>
    </row>
    <row r="413" spans="1:59" ht="8.25">
      <c r="A413" s="33">
        <v>35690</v>
      </c>
      <c r="B413" s="44">
        <v>0.875</v>
      </c>
      <c r="C413" s="4">
        <v>115</v>
      </c>
      <c r="D413" s="35">
        <v>3.5</v>
      </c>
      <c r="E413" s="35">
        <v>1.8</v>
      </c>
      <c r="F413" s="35">
        <v>5.2</v>
      </c>
      <c r="I413" s="4" t="s">
        <v>54</v>
      </c>
      <c r="J413" s="36">
        <v>40</v>
      </c>
      <c r="K413" s="4" t="s">
        <v>181</v>
      </c>
      <c r="L413" s="4">
        <v>0.9</v>
      </c>
      <c r="M413" s="37">
        <v>180</v>
      </c>
      <c r="N413" s="38">
        <v>320</v>
      </c>
      <c r="O413" s="4">
        <v>100</v>
      </c>
      <c r="P413" s="4">
        <v>220</v>
      </c>
      <c r="Y413" s="4">
        <v>464</v>
      </c>
      <c r="Z413" s="4">
        <v>217</v>
      </c>
      <c r="AA413" s="4">
        <v>291</v>
      </c>
      <c r="AB413" s="4">
        <v>1035</v>
      </c>
      <c r="AK413" s="38">
        <v>31</v>
      </c>
      <c r="AL413" s="4">
        <v>19</v>
      </c>
      <c r="AM413" s="4">
        <v>12</v>
      </c>
      <c r="AV413" s="4">
        <v>263</v>
      </c>
      <c r="AW413" s="4">
        <v>193</v>
      </c>
      <c r="AY413" s="4">
        <v>215</v>
      </c>
      <c r="BE413" s="42"/>
      <c r="BF413" s="43"/>
      <c r="BG413" s="32"/>
    </row>
    <row r="414" spans="1:59" ht="8.25">
      <c r="A414" s="33">
        <v>35691</v>
      </c>
      <c r="B414" s="44">
        <v>0.041666666666666664</v>
      </c>
      <c r="C414" s="4">
        <v>115</v>
      </c>
      <c r="D414" s="35">
        <v>3.5</v>
      </c>
      <c r="E414" s="35">
        <v>1.8</v>
      </c>
      <c r="F414" s="35">
        <v>5.2</v>
      </c>
      <c r="I414" s="4" t="s">
        <v>54</v>
      </c>
      <c r="J414" s="36">
        <v>40</v>
      </c>
      <c r="K414" s="4" t="s">
        <v>181</v>
      </c>
      <c r="L414" s="4">
        <v>0.9</v>
      </c>
      <c r="M414" s="37">
        <v>180</v>
      </c>
      <c r="N414" s="38">
        <v>846</v>
      </c>
      <c r="O414" s="4">
        <v>656</v>
      </c>
      <c r="P414" s="4">
        <v>190</v>
      </c>
      <c r="Y414" s="4">
        <v>700</v>
      </c>
      <c r="Z414" s="4">
        <v>197</v>
      </c>
      <c r="AA414" s="4">
        <v>428</v>
      </c>
      <c r="AB414" s="4">
        <v>985</v>
      </c>
      <c r="AK414" s="38">
        <v>20</v>
      </c>
      <c r="AL414" s="4">
        <v>9</v>
      </c>
      <c r="AM414" s="4">
        <v>11</v>
      </c>
      <c r="AV414" s="4">
        <v>232</v>
      </c>
      <c r="AW414" s="4">
        <v>160</v>
      </c>
      <c r="AX414" s="35">
        <v>38</v>
      </c>
      <c r="AY414" s="4">
        <v>186</v>
      </c>
      <c r="BE414" s="42"/>
      <c r="BF414" s="43"/>
      <c r="BG414" s="32"/>
    </row>
    <row r="415" spans="1:59" ht="8.25">
      <c r="A415" s="33">
        <v>35691</v>
      </c>
      <c r="B415" s="44">
        <v>0.20833333333333334</v>
      </c>
      <c r="C415" s="4">
        <v>115</v>
      </c>
      <c r="D415" s="35">
        <v>3.5</v>
      </c>
      <c r="E415" s="35">
        <v>1.8</v>
      </c>
      <c r="F415" s="35">
        <v>5.2</v>
      </c>
      <c r="I415" s="4" t="s">
        <v>54</v>
      </c>
      <c r="J415" s="36">
        <v>40</v>
      </c>
      <c r="K415" s="4" t="s">
        <v>181</v>
      </c>
      <c r="L415" s="4">
        <v>0.9</v>
      </c>
      <c r="M415" s="37">
        <v>180</v>
      </c>
      <c r="N415" s="38">
        <v>1536</v>
      </c>
      <c r="O415" s="4">
        <v>746</v>
      </c>
      <c r="P415" s="4">
        <v>790</v>
      </c>
      <c r="Y415" s="4">
        <v>902</v>
      </c>
      <c r="Z415" s="4">
        <v>170</v>
      </c>
      <c r="AA415" s="4">
        <v>488</v>
      </c>
      <c r="AB415" s="4">
        <v>1315</v>
      </c>
      <c r="AK415" s="38">
        <v>40</v>
      </c>
      <c r="AL415" s="4">
        <v>16</v>
      </c>
      <c r="AM415" s="4">
        <v>24</v>
      </c>
      <c r="AV415" s="4">
        <v>232</v>
      </c>
      <c r="AW415" s="4">
        <v>132</v>
      </c>
      <c r="AX415" s="35">
        <v>40</v>
      </c>
      <c r="AY415" s="4">
        <v>167</v>
      </c>
      <c r="BE415" s="42"/>
      <c r="BF415" s="43"/>
      <c r="BG415" s="32"/>
    </row>
    <row r="416" spans="1:59" ht="8.25">
      <c r="A416" s="33" t="s">
        <v>183</v>
      </c>
      <c r="B416" s="44" t="s">
        <v>143</v>
      </c>
      <c r="C416" s="4">
        <v>115</v>
      </c>
      <c r="D416" s="35">
        <v>3.5</v>
      </c>
      <c r="E416" s="35">
        <v>1.8</v>
      </c>
      <c r="F416" s="35">
        <v>5.2</v>
      </c>
      <c r="I416" s="4" t="s">
        <v>54</v>
      </c>
      <c r="J416" s="36">
        <v>40</v>
      </c>
      <c r="K416" s="4" t="s">
        <v>181</v>
      </c>
      <c r="L416" s="4">
        <v>0.9</v>
      </c>
      <c r="M416" s="37">
        <v>180</v>
      </c>
      <c r="N416" s="59">
        <v>580</v>
      </c>
      <c r="O416" s="4">
        <v>430</v>
      </c>
      <c r="P416" s="4">
        <v>150</v>
      </c>
      <c r="T416" s="39">
        <v>39</v>
      </c>
      <c r="V416" s="36">
        <v>14</v>
      </c>
      <c r="W416" s="36">
        <v>12.369</v>
      </c>
      <c r="Y416" s="4">
        <v>448</v>
      </c>
      <c r="Z416" s="4">
        <v>182</v>
      </c>
      <c r="AA416" s="4">
        <v>397</v>
      </c>
      <c r="AB416" s="4">
        <v>1135</v>
      </c>
      <c r="AK416" s="59">
        <v>54</v>
      </c>
      <c r="AL416" s="4">
        <v>38</v>
      </c>
      <c r="AM416" s="4">
        <v>18</v>
      </c>
      <c r="AN416" s="4">
        <v>735</v>
      </c>
      <c r="AO416" s="4">
        <v>125</v>
      </c>
      <c r="AP416" s="4">
        <v>610</v>
      </c>
      <c r="AQ416" s="112">
        <v>2.4</v>
      </c>
      <c r="AS416" s="36">
        <v>11.48</v>
      </c>
      <c r="AT416" s="36">
        <v>4.371</v>
      </c>
      <c r="AU416" s="36">
        <v>1.76</v>
      </c>
      <c r="AV416" s="4">
        <v>184</v>
      </c>
      <c r="AW416" s="4">
        <v>119</v>
      </c>
      <c r="AX416" s="35">
        <v>42</v>
      </c>
      <c r="AY416" s="4">
        <v>195</v>
      </c>
      <c r="BE416" s="42"/>
      <c r="BF416" s="43"/>
      <c r="BG416" s="32"/>
    </row>
    <row r="417" spans="1:59" ht="8.25">
      <c r="A417" s="33" t="s">
        <v>183</v>
      </c>
      <c r="B417" s="44" t="s">
        <v>143</v>
      </c>
      <c r="C417" s="4">
        <v>115</v>
      </c>
      <c r="D417" s="35">
        <v>3.5</v>
      </c>
      <c r="E417" s="35">
        <v>1.8</v>
      </c>
      <c r="F417" s="35">
        <v>5.2</v>
      </c>
      <c r="I417" s="4" t="s">
        <v>54</v>
      </c>
      <c r="J417" s="36">
        <v>40</v>
      </c>
      <c r="K417" s="4" t="s">
        <v>181</v>
      </c>
      <c r="L417" s="4">
        <v>0.9</v>
      </c>
      <c r="M417" s="37">
        <v>180</v>
      </c>
      <c r="N417" s="38">
        <v>583</v>
      </c>
      <c r="O417" s="4">
        <v>400</v>
      </c>
      <c r="P417" s="4">
        <v>183</v>
      </c>
      <c r="Q417" s="4">
        <v>1135</v>
      </c>
      <c r="R417" s="4">
        <v>170</v>
      </c>
      <c r="S417" s="4">
        <v>965</v>
      </c>
      <c r="AK417" s="38">
        <v>52</v>
      </c>
      <c r="AL417" s="4">
        <v>40</v>
      </c>
      <c r="AM417" s="4">
        <v>12</v>
      </c>
      <c r="BE417" s="42"/>
      <c r="BF417" s="43"/>
      <c r="BG417" s="32"/>
    </row>
    <row r="418" spans="1:59" ht="8.25">
      <c r="A418" s="33">
        <v>35691</v>
      </c>
      <c r="B418" s="44">
        <v>0.375</v>
      </c>
      <c r="C418" s="4">
        <v>115</v>
      </c>
      <c r="D418" s="35">
        <v>4</v>
      </c>
      <c r="E418" s="35">
        <v>1.8</v>
      </c>
      <c r="F418" s="35">
        <v>5.2</v>
      </c>
      <c r="I418" s="4" t="s">
        <v>54</v>
      </c>
      <c r="J418" s="36">
        <v>50</v>
      </c>
      <c r="K418" s="4" t="s">
        <v>181</v>
      </c>
      <c r="L418" s="4">
        <v>0.9</v>
      </c>
      <c r="M418" s="37">
        <v>180</v>
      </c>
      <c r="N418" s="38">
        <v>130</v>
      </c>
      <c r="O418" s="4">
        <v>60</v>
      </c>
      <c r="P418" s="4">
        <v>70</v>
      </c>
      <c r="Y418" s="4">
        <v>372</v>
      </c>
      <c r="Z418" s="4">
        <v>170</v>
      </c>
      <c r="AA418" s="4">
        <v>193</v>
      </c>
      <c r="AB418" s="4">
        <v>605</v>
      </c>
      <c r="AK418" s="38">
        <v>25</v>
      </c>
      <c r="AL418" s="4">
        <v>18</v>
      </c>
      <c r="AM418" s="4">
        <v>7</v>
      </c>
      <c r="AV418" s="4">
        <v>184</v>
      </c>
      <c r="AW418" s="4">
        <v>165</v>
      </c>
      <c r="AX418" s="35">
        <v>42</v>
      </c>
      <c r="AY418" s="4">
        <v>172</v>
      </c>
      <c r="BE418" s="42"/>
      <c r="BF418" s="43"/>
      <c r="BG418" s="32"/>
    </row>
    <row r="419" spans="1:59" ht="8.25">
      <c r="A419" s="33">
        <v>35691</v>
      </c>
      <c r="B419" s="44">
        <v>0.5416666666666666</v>
      </c>
      <c r="C419" s="4">
        <v>115</v>
      </c>
      <c r="D419" s="35">
        <v>4</v>
      </c>
      <c r="E419" s="35">
        <v>1.8</v>
      </c>
      <c r="F419" s="35">
        <v>5.2</v>
      </c>
      <c r="I419" s="4" t="s">
        <v>54</v>
      </c>
      <c r="J419" s="36">
        <v>50</v>
      </c>
      <c r="K419" s="4" t="s">
        <v>181</v>
      </c>
      <c r="L419" s="4">
        <v>0.9</v>
      </c>
      <c r="M419" s="37">
        <v>180</v>
      </c>
      <c r="N419" s="59">
        <v>243</v>
      </c>
      <c r="O419" s="4">
        <v>135</v>
      </c>
      <c r="P419" s="4">
        <v>108</v>
      </c>
      <c r="Q419" s="4">
        <v>1115</v>
      </c>
      <c r="R419" s="4">
        <v>565</v>
      </c>
      <c r="S419" s="4">
        <v>550</v>
      </c>
      <c r="T419" s="39">
        <v>16</v>
      </c>
      <c r="V419" s="36">
        <v>14</v>
      </c>
      <c r="W419" s="36">
        <v>7.298</v>
      </c>
      <c r="Y419" s="4">
        <v>408</v>
      </c>
      <c r="Z419" s="4">
        <v>293</v>
      </c>
      <c r="AA419" s="4">
        <v>183</v>
      </c>
      <c r="AB419" s="4">
        <v>720</v>
      </c>
      <c r="AK419" s="59">
        <v>43</v>
      </c>
      <c r="AL419" s="4">
        <v>25</v>
      </c>
      <c r="AM419" s="4">
        <v>15</v>
      </c>
      <c r="AN419" s="4">
        <v>975</v>
      </c>
      <c r="AO419" s="4">
        <v>260</v>
      </c>
      <c r="AP419" s="4">
        <v>715</v>
      </c>
      <c r="AQ419" s="112">
        <v>0.8</v>
      </c>
      <c r="AS419" s="36">
        <v>13.12</v>
      </c>
      <c r="AT419" s="36">
        <v>2.165</v>
      </c>
      <c r="AU419" s="36">
        <v>1.3</v>
      </c>
      <c r="AV419" s="4">
        <v>299</v>
      </c>
      <c r="AW419" s="4">
        <v>228</v>
      </c>
      <c r="AX419" s="35">
        <v>29</v>
      </c>
      <c r="AY419" s="4">
        <v>135</v>
      </c>
      <c r="BE419" s="42"/>
      <c r="BF419" s="43"/>
      <c r="BG419" s="32"/>
    </row>
    <row r="420" spans="1:59" ht="8.25">
      <c r="A420" s="33">
        <v>35691</v>
      </c>
      <c r="B420" s="44">
        <v>0.5416666666666666</v>
      </c>
      <c r="C420" s="4">
        <v>115</v>
      </c>
      <c r="D420" s="35">
        <v>4</v>
      </c>
      <c r="E420" s="35">
        <v>1.8</v>
      </c>
      <c r="F420" s="35">
        <v>5.2</v>
      </c>
      <c r="I420" s="4" t="s">
        <v>54</v>
      </c>
      <c r="J420" s="36">
        <v>50</v>
      </c>
      <c r="K420" s="4" t="s">
        <v>181</v>
      </c>
      <c r="L420" s="4">
        <v>0.9</v>
      </c>
      <c r="M420" s="37">
        <v>180</v>
      </c>
      <c r="N420" s="38">
        <v>245</v>
      </c>
      <c r="O420" s="4">
        <v>133</v>
      </c>
      <c r="P420" s="4">
        <v>112</v>
      </c>
      <c r="AK420" s="38">
        <v>42</v>
      </c>
      <c r="AL420" s="4">
        <v>23</v>
      </c>
      <c r="AM420" s="4">
        <v>19</v>
      </c>
      <c r="BE420" s="42"/>
      <c r="BF420" s="43"/>
      <c r="BG420" s="32"/>
    </row>
    <row r="421" spans="1:59" ht="8.25">
      <c r="A421" s="33">
        <v>35691</v>
      </c>
      <c r="B421" s="44">
        <v>0.7083333333333334</v>
      </c>
      <c r="C421" s="4">
        <v>115</v>
      </c>
      <c r="D421" s="35">
        <v>4</v>
      </c>
      <c r="E421" s="35">
        <v>1.8</v>
      </c>
      <c r="F421" s="35">
        <v>5.2</v>
      </c>
      <c r="I421" s="4" t="s">
        <v>54</v>
      </c>
      <c r="J421" s="36">
        <v>50</v>
      </c>
      <c r="K421" s="4" t="s">
        <v>181</v>
      </c>
      <c r="L421" s="4">
        <v>0.9</v>
      </c>
      <c r="M421" s="37">
        <v>180</v>
      </c>
      <c r="N421" s="38">
        <v>436</v>
      </c>
      <c r="O421" s="4">
        <v>156</v>
      </c>
      <c r="P421" s="4">
        <v>280</v>
      </c>
      <c r="Y421" s="4">
        <v>381</v>
      </c>
      <c r="Z421" s="4">
        <v>215</v>
      </c>
      <c r="AA421" s="4">
        <v>294</v>
      </c>
      <c r="AB421" s="4">
        <v>625</v>
      </c>
      <c r="AK421" s="38">
        <v>38</v>
      </c>
      <c r="AL421" s="4">
        <v>28</v>
      </c>
      <c r="AM421" s="4">
        <v>10</v>
      </c>
      <c r="AV421" s="4">
        <v>212</v>
      </c>
      <c r="AW421" s="4">
        <v>161</v>
      </c>
      <c r="AX421" s="35">
        <v>45</v>
      </c>
      <c r="AY421" s="4">
        <v>190</v>
      </c>
      <c r="BE421" s="42"/>
      <c r="BF421" s="43"/>
      <c r="BG421" s="32"/>
    </row>
    <row r="422" spans="1:59" ht="8.25">
      <c r="A422" s="33">
        <v>35691</v>
      </c>
      <c r="B422" s="44">
        <v>0.875</v>
      </c>
      <c r="C422" s="4">
        <v>115</v>
      </c>
      <c r="D422" s="35">
        <v>4</v>
      </c>
      <c r="E422" s="35">
        <v>1.8</v>
      </c>
      <c r="F422" s="35">
        <v>5.2</v>
      </c>
      <c r="I422" s="4" t="s">
        <v>54</v>
      </c>
      <c r="J422" s="36">
        <v>50</v>
      </c>
      <c r="K422" s="4" t="s">
        <v>181</v>
      </c>
      <c r="L422" s="4">
        <v>0.9</v>
      </c>
      <c r="M422" s="37">
        <v>180</v>
      </c>
      <c r="N422" s="38">
        <v>323</v>
      </c>
      <c r="O422" s="4">
        <v>150</v>
      </c>
      <c r="P422" s="4">
        <v>173</v>
      </c>
      <c r="Y422" s="4">
        <v>473</v>
      </c>
      <c r="Z422" s="4">
        <v>326</v>
      </c>
      <c r="AA422" s="4">
        <v>252</v>
      </c>
      <c r="AB422" s="4">
        <v>815</v>
      </c>
      <c r="AK422" s="38">
        <v>60</v>
      </c>
      <c r="AL422" s="4">
        <v>31</v>
      </c>
      <c r="AM422" s="4">
        <v>29</v>
      </c>
      <c r="AV422" s="4">
        <v>310</v>
      </c>
      <c r="AW422" s="4">
        <v>185</v>
      </c>
      <c r="AX422" s="35">
        <v>52</v>
      </c>
      <c r="AY422" s="4">
        <v>278</v>
      </c>
      <c r="BE422" s="42"/>
      <c r="BF422" s="43"/>
      <c r="BG422" s="32"/>
    </row>
    <row r="423" spans="1:59" ht="8.25">
      <c r="A423" s="33">
        <v>35692</v>
      </c>
      <c r="B423" s="44">
        <v>0.041666666666666664</v>
      </c>
      <c r="C423" s="4">
        <v>115</v>
      </c>
      <c r="D423" s="35">
        <v>4</v>
      </c>
      <c r="E423" s="35">
        <v>1.8</v>
      </c>
      <c r="F423" s="35">
        <v>5.2</v>
      </c>
      <c r="I423" s="4" t="s">
        <v>54</v>
      </c>
      <c r="J423" s="36">
        <v>50</v>
      </c>
      <c r="K423" s="4" t="s">
        <v>181</v>
      </c>
      <c r="L423" s="4">
        <v>0.9</v>
      </c>
      <c r="M423" s="37">
        <v>180</v>
      </c>
      <c r="N423" s="38">
        <v>1190</v>
      </c>
      <c r="O423" s="4">
        <v>394</v>
      </c>
      <c r="P423" s="4">
        <v>796</v>
      </c>
      <c r="Y423" s="4">
        <v>642</v>
      </c>
      <c r="Z423" s="4">
        <v>221</v>
      </c>
      <c r="AA423" s="4">
        <v>621</v>
      </c>
      <c r="AB423" s="4">
        <v>1950</v>
      </c>
      <c r="AK423" s="38">
        <v>53</v>
      </c>
      <c r="AL423" s="4">
        <v>31</v>
      </c>
      <c r="AM423" s="4">
        <v>22</v>
      </c>
      <c r="AV423" s="4">
        <v>176</v>
      </c>
      <c r="AW423" s="4">
        <v>138</v>
      </c>
      <c r="AX423" s="35">
        <v>24</v>
      </c>
      <c r="AY423" s="4">
        <v>121</v>
      </c>
      <c r="BE423" s="42"/>
      <c r="BF423" s="43"/>
      <c r="BG423" s="32"/>
    </row>
    <row r="424" spans="1:59" ht="8.25">
      <c r="A424" s="33">
        <v>35692</v>
      </c>
      <c r="B424" s="44">
        <v>0.125</v>
      </c>
      <c r="C424" s="4">
        <v>115</v>
      </c>
      <c r="D424" s="35">
        <v>4</v>
      </c>
      <c r="E424" s="35">
        <v>1.8</v>
      </c>
      <c r="F424" s="35">
        <v>5.2</v>
      </c>
      <c r="I424" s="4" t="s">
        <v>54</v>
      </c>
      <c r="J424" s="36">
        <v>50</v>
      </c>
      <c r="K424" s="4" t="s">
        <v>181</v>
      </c>
      <c r="L424" s="4">
        <v>0.9</v>
      </c>
      <c r="M424" s="37">
        <v>180</v>
      </c>
      <c r="N424" s="38">
        <v>1566</v>
      </c>
      <c r="O424" s="4">
        <v>1100</v>
      </c>
      <c r="P424" s="4">
        <v>466</v>
      </c>
      <c r="Y424" s="4">
        <v>480</v>
      </c>
      <c r="Z424" s="4">
        <v>180</v>
      </c>
      <c r="AA424" s="4">
        <v>520</v>
      </c>
      <c r="AB424" s="4">
        <v>1435</v>
      </c>
      <c r="AK424" s="38">
        <v>56</v>
      </c>
      <c r="AL424" s="4">
        <v>33</v>
      </c>
      <c r="AM424" s="4">
        <v>23</v>
      </c>
      <c r="AV424" s="4">
        <v>162</v>
      </c>
      <c r="AW424" s="4">
        <v>140</v>
      </c>
      <c r="AX424" s="35">
        <v>40</v>
      </c>
      <c r="AY424" s="4">
        <v>120</v>
      </c>
      <c r="BE424" s="42"/>
      <c r="BF424" s="43"/>
      <c r="BG424" s="32"/>
    </row>
    <row r="425" spans="1:59" ht="8.25">
      <c r="A425" s="63" t="s">
        <v>184</v>
      </c>
      <c r="B425" s="44" t="s">
        <v>143</v>
      </c>
      <c r="C425" s="4">
        <v>115</v>
      </c>
      <c r="D425" s="35">
        <v>4</v>
      </c>
      <c r="E425" s="35">
        <v>1.8</v>
      </c>
      <c r="F425" s="35">
        <v>5.2</v>
      </c>
      <c r="I425" s="4" t="s">
        <v>54</v>
      </c>
      <c r="J425" s="36">
        <v>50</v>
      </c>
      <c r="K425" s="4" t="s">
        <v>181</v>
      </c>
      <c r="L425" s="4">
        <v>0.9</v>
      </c>
      <c r="M425" s="37">
        <v>180</v>
      </c>
      <c r="N425" s="59">
        <v>226</v>
      </c>
      <c r="O425" s="4">
        <v>125</v>
      </c>
      <c r="P425" s="4">
        <v>101</v>
      </c>
      <c r="Q425" s="4">
        <v>980</v>
      </c>
      <c r="R425" s="4">
        <v>320</v>
      </c>
      <c r="S425" s="4">
        <v>660</v>
      </c>
      <c r="T425" s="39">
        <v>24</v>
      </c>
      <c r="V425" s="36">
        <v>14.84</v>
      </c>
      <c r="W425" s="36">
        <v>11.811</v>
      </c>
      <c r="Y425" s="4">
        <v>382</v>
      </c>
      <c r="Z425" s="4">
        <v>182</v>
      </c>
      <c r="AA425" s="4">
        <v>319</v>
      </c>
      <c r="AB425" s="4">
        <v>865</v>
      </c>
      <c r="AK425" s="59">
        <v>33</v>
      </c>
      <c r="AL425" s="4">
        <v>28</v>
      </c>
      <c r="AM425" s="4">
        <v>7</v>
      </c>
      <c r="AN425" s="4">
        <v>750</v>
      </c>
      <c r="AO425" s="4">
        <v>210</v>
      </c>
      <c r="AP425" s="4">
        <v>540</v>
      </c>
      <c r="AQ425" s="112">
        <v>0.4</v>
      </c>
      <c r="AS425" s="36">
        <v>11.48</v>
      </c>
      <c r="AT425" s="36">
        <v>4.381</v>
      </c>
      <c r="AU425" s="36">
        <v>1.63</v>
      </c>
      <c r="AV425" s="4">
        <v>185</v>
      </c>
      <c r="AW425" s="4">
        <v>130</v>
      </c>
      <c r="AX425" s="35">
        <v>43</v>
      </c>
      <c r="AY425" s="4">
        <v>199</v>
      </c>
      <c r="BE425" s="42"/>
      <c r="BF425" s="43"/>
      <c r="BG425" s="32"/>
    </row>
    <row r="426" spans="1:59" s="47" customFormat="1" ht="8.25">
      <c r="A426" s="64" t="s">
        <v>184</v>
      </c>
      <c r="B426" s="44" t="s">
        <v>143</v>
      </c>
      <c r="C426" s="4">
        <v>115</v>
      </c>
      <c r="D426" s="35">
        <v>4</v>
      </c>
      <c r="E426" s="35">
        <v>1.8</v>
      </c>
      <c r="F426" s="35">
        <v>5.2</v>
      </c>
      <c r="H426" s="49"/>
      <c r="I426" s="4" t="s">
        <v>54</v>
      </c>
      <c r="J426" s="36">
        <v>50</v>
      </c>
      <c r="K426" s="4" t="s">
        <v>181</v>
      </c>
      <c r="L426" s="4">
        <v>0.9</v>
      </c>
      <c r="M426" s="37">
        <v>180</v>
      </c>
      <c r="N426" s="51">
        <v>221</v>
      </c>
      <c r="O426" s="47">
        <v>119</v>
      </c>
      <c r="P426" s="47">
        <v>102</v>
      </c>
      <c r="T426" s="52"/>
      <c r="V426" s="49"/>
      <c r="W426" s="49"/>
      <c r="X426" s="49"/>
      <c r="AC426" s="49"/>
      <c r="AD426" s="48"/>
      <c r="AH426" s="54"/>
      <c r="AI426" s="54"/>
      <c r="AJ426" s="55"/>
      <c r="AK426" s="51">
        <v>20</v>
      </c>
      <c r="AL426" s="47">
        <v>22</v>
      </c>
      <c r="AM426" s="47">
        <v>8</v>
      </c>
      <c r="AQ426" s="112"/>
      <c r="AS426" s="49"/>
      <c r="AT426" s="49"/>
      <c r="AU426" s="49"/>
      <c r="AX426" s="48"/>
      <c r="AZ426" s="49"/>
      <c r="BA426" s="48"/>
      <c r="BC426" s="54"/>
      <c r="BD426" s="54"/>
      <c r="BE426" s="55"/>
      <c r="BF426" s="56"/>
      <c r="BG426" s="57"/>
    </row>
    <row r="427" spans="1:59" s="47" customFormat="1" ht="8.25">
      <c r="A427" s="45">
        <v>35695</v>
      </c>
      <c r="B427" s="46">
        <v>0.375</v>
      </c>
      <c r="C427" s="47">
        <v>120</v>
      </c>
      <c r="D427" s="48">
        <v>3.5</v>
      </c>
      <c r="E427" s="48">
        <v>1.8</v>
      </c>
      <c r="F427" s="48">
        <v>5.2</v>
      </c>
      <c r="H427" s="49"/>
      <c r="I427" s="4" t="s">
        <v>54</v>
      </c>
      <c r="J427" s="49">
        <v>35</v>
      </c>
      <c r="K427" s="4" t="s">
        <v>181</v>
      </c>
      <c r="L427" s="47">
        <v>0.9</v>
      </c>
      <c r="M427" s="50">
        <v>120</v>
      </c>
      <c r="N427" s="51">
        <v>308</v>
      </c>
      <c r="O427" s="47">
        <v>92</v>
      </c>
      <c r="P427" s="47">
        <v>216</v>
      </c>
      <c r="T427" s="52"/>
      <c r="V427" s="49"/>
      <c r="W427" s="49"/>
      <c r="X427" s="49"/>
      <c r="Y427" s="47">
        <v>313</v>
      </c>
      <c r="Z427" s="47">
        <v>124</v>
      </c>
      <c r="AA427" s="47">
        <v>324</v>
      </c>
      <c r="AB427" s="47">
        <v>965</v>
      </c>
      <c r="AC427" s="49"/>
      <c r="AD427" s="48"/>
      <c r="AH427" s="54"/>
      <c r="AI427" s="54"/>
      <c r="AJ427" s="55"/>
      <c r="AK427" s="51">
        <v>34</v>
      </c>
      <c r="AL427" s="47">
        <v>18</v>
      </c>
      <c r="AM427" s="47">
        <v>16</v>
      </c>
      <c r="AQ427" s="112"/>
      <c r="AS427" s="49"/>
      <c r="AT427" s="49"/>
      <c r="AU427" s="49"/>
      <c r="AV427" s="47">
        <v>118</v>
      </c>
      <c r="AW427" s="47">
        <v>121</v>
      </c>
      <c r="AX427" s="48">
        <v>17</v>
      </c>
      <c r="AY427" s="47">
        <v>81</v>
      </c>
      <c r="AZ427" s="49"/>
      <c r="BA427" s="48"/>
      <c r="BC427" s="54"/>
      <c r="BD427" s="54"/>
      <c r="BE427" s="55"/>
      <c r="BF427" s="56"/>
      <c r="BG427" s="57"/>
    </row>
    <row r="428" spans="1:59" ht="8.25">
      <c r="A428" s="33">
        <v>35695</v>
      </c>
      <c r="B428" s="44">
        <v>0.5416666666666666</v>
      </c>
      <c r="C428" s="47">
        <v>120</v>
      </c>
      <c r="D428" s="48">
        <v>3.5</v>
      </c>
      <c r="E428" s="48">
        <v>1.8</v>
      </c>
      <c r="F428" s="48">
        <v>5.2</v>
      </c>
      <c r="I428" s="4" t="s">
        <v>54</v>
      </c>
      <c r="J428" s="49">
        <v>35</v>
      </c>
      <c r="K428" s="4" t="s">
        <v>181</v>
      </c>
      <c r="L428" s="47">
        <v>0.9</v>
      </c>
      <c r="M428" s="50">
        <v>120</v>
      </c>
      <c r="N428" s="38">
        <v>260</v>
      </c>
      <c r="O428" s="4">
        <v>112</v>
      </c>
      <c r="P428" s="4">
        <v>148</v>
      </c>
      <c r="Y428" s="4">
        <v>307</v>
      </c>
      <c r="Z428" s="4">
        <v>146</v>
      </c>
      <c r="AA428" s="4">
        <v>253</v>
      </c>
      <c r="AB428" s="4">
        <v>940</v>
      </c>
      <c r="AK428" s="38">
        <v>28</v>
      </c>
      <c r="AL428" s="4">
        <v>27</v>
      </c>
      <c r="AM428" s="4">
        <v>1</v>
      </c>
      <c r="AV428" s="4">
        <v>223</v>
      </c>
      <c r="AW428" s="4">
        <v>190</v>
      </c>
      <c r="AX428" s="35">
        <v>17</v>
      </c>
      <c r="AY428" s="4">
        <v>142</v>
      </c>
      <c r="BE428" s="42"/>
      <c r="BF428" s="43"/>
      <c r="BG428" s="32"/>
    </row>
    <row r="429" spans="1:59" ht="8.25">
      <c r="A429" s="33">
        <v>35695</v>
      </c>
      <c r="B429" s="44">
        <v>0.7083333333333334</v>
      </c>
      <c r="C429" s="47">
        <v>120</v>
      </c>
      <c r="D429" s="48">
        <v>3.5</v>
      </c>
      <c r="E429" s="48">
        <v>1.8</v>
      </c>
      <c r="F429" s="48">
        <v>5.2</v>
      </c>
      <c r="I429" s="4" t="s">
        <v>54</v>
      </c>
      <c r="J429" s="49">
        <v>35</v>
      </c>
      <c r="K429" s="4" t="s">
        <v>181</v>
      </c>
      <c r="L429" s="47">
        <v>0.9</v>
      </c>
      <c r="M429" s="50">
        <v>120</v>
      </c>
      <c r="N429" s="38">
        <v>300</v>
      </c>
      <c r="O429" s="4">
        <v>124</v>
      </c>
      <c r="P429" s="4">
        <v>176</v>
      </c>
      <c r="V429" s="36">
        <v>19.32</v>
      </c>
      <c r="W429" s="36">
        <v>9.36</v>
      </c>
      <c r="Y429" s="4">
        <v>399</v>
      </c>
      <c r="Z429" s="4">
        <v>168</v>
      </c>
      <c r="AA429" s="4">
        <v>279</v>
      </c>
      <c r="AB429" s="4">
        <v>1140</v>
      </c>
      <c r="AK429" s="38">
        <v>17</v>
      </c>
      <c r="AL429" s="4">
        <v>16</v>
      </c>
      <c r="AM429" s="4">
        <v>1</v>
      </c>
      <c r="AS429" s="36">
        <v>17.36</v>
      </c>
      <c r="AT429" s="36">
        <v>3.97</v>
      </c>
      <c r="AV429" s="4">
        <v>257</v>
      </c>
      <c r="AW429" s="4">
        <v>147</v>
      </c>
      <c r="AX429" s="35">
        <v>22.7</v>
      </c>
      <c r="AY429" s="4">
        <v>156</v>
      </c>
      <c r="BE429" s="42"/>
      <c r="BF429" s="43"/>
      <c r="BG429" s="32"/>
    </row>
    <row r="430" spans="1:59" ht="8.25">
      <c r="A430" s="33">
        <v>35695</v>
      </c>
      <c r="B430" s="44">
        <v>0.875</v>
      </c>
      <c r="C430" s="47">
        <v>120</v>
      </c>
      <c r="D430" s="48">
        <v>3.5</v>
      </c>
      <c r="E430" s="48">
        <v>1.8</v>
      </c>
      <c r="F430" s="48">
        <v>5.2</v>
      </c>
      <c r="I430" s="4" t="s">
        <v>54</v>
      </c>
      <c r="J430" s="49">
        <v>35</v>
      </c>
      <c r="K430" s="4" t="s">
        <v>181</v>
      </c>
      <c r="L430" s="47">
        <v>0.9</v>
      </c>
      <c r="M430" s="50">
        <v>120</v>
      </c>
      <c r="N430" s="38">
        <v>104</v>
      </c>
      <c r="O430" s="4">
        <v>64</v>
      </c>
      <c r="P430" s="4">
        <v>40</v>
      </c>
      <c r="Y430" s="4">
        <v>309</v>
      </c>
      <c r="Z430" s="4">
        <v>207</v>
      </c>
      <c r="AA430" s="4">
        <v>126</v>
      </c>
      <c r="AB430" s="4">
        <v>840</v>
      </c>
      <c r="AK430" s="38">
        <v>20</v>
      </c>
      <c r="AL430" s="4">
        <v>10</v>
      </c>
      <c r="AM430" s="4">
        <v>10</v>
      </c>
      <c r="AV430" s="4">
        <v>282</v>
      </c>
      <c r="AW430" s="4">
        <v>203</v>
      </c>
      <c r="AX430" s="35">
        <v>27.5</v>
      </c>
      <c r="AY430" s="4">
        <v>151</v>
      </c>
      <c r="BE430" s="42"/>
      <c r="BF430" s="43"/>
      <c r="BG430" s="32"/>
    </row>
    <row r="431" spans="1:59" ht="8.25">
      <c r="A431" s="33">
        <v>35696</v>
      </c>
      <c r="B431" s="44">
        <v>0.041666666666666664</v>
      </c>
      <c r="C431" s="47">
        <v>120</v>
      </c>
      <c r="D431" s="48">
        <v>3.5</v>
      </c>
      <c r="E431" s="48">
        <v>1.8</v>
      </c>
      <c r="F431" s="48">
        <v>5.2</v>
      </c>
      <c r="I431" s="4" t="s">
        <v>54</v>
      </c>
      <c r="J431" s="49">
        <v>35</v>
      </c>
      <c r="K431" s="4" t="s">
        <v>181</v>
      </c>
      <c r="L431" s="47">
        <v>0.9</v>
      </c>
      <c r="M431" s="50">
        <v>120</v>
      </c>
      <c r="N431" s="38">
        <v>352</v>
      </c>
      <c r="O431" s="4">
        <v>176</v>
      </c>
      <c r="P431" s="4">
        <v>176</v>
      </c>
      <c r="Y431" s="4">
        <v>524</v>
      </c>
      <c r="Z431" s="4">
        <v>264</v>
      </c>
      <c r="AA431" s="4">
        <v>287</v>
      </c>
      <c r="AB431" s="4">
        <v>1110</v>
      </c>
      <c r="AK431" s="38">
        <v>26</v>
      </c>
      <c r="AL431" s="4">
        <v>18</v>
      </c>
      <c r="AM431" s="4">
        <v>8</v>
      </c>
      <c r="AV431" s="4">
        <v>284</v>
      </c>
      <c r="AW431" s="4">
        <v>264</v>
      </c>
      <c r="AX431" s="35">
        <v>25.4</v>
      </c>
      <c r="AY431" s="4">
        <v>179</v>
      </c>
      <c r="BE431" s="42"/>
      <c r="BF431" s="43"/>
      <c r="BG431" s="32"/>
    </row>
    <row r="432" spans="1:59" ht="8.25">
      <c r="A432" s="33">
        <v>35696</v>
      </c>
      <c r="B432" s="44">
        <v>0.20833333333333334</v>
      </c>
      <c r="C432" s="47">
        <v>120</v>
      </c>
      <c r="D432" s="48">
        <v>3.5</v>
      </c>
      <c r="E432" s="48">
        <v>1.8</v>
      </c>
      <c r="F432" s="48">
        <v>5.2</v>
      </c>
      <c r="I432" s="4" t="s">
        <v>54</v>
      </c>
      <c r="J432" s="49">
        <v>35</v>
      </c>
      <c r="K432" s="4" t="s">
        <v>181</v>
      </c>
      <c r="L432" s="47">
        <v>0.9</v>
      </c>
      <c r="M432" s="50">
        <v>120</v>
      </c>
      <c r="N432" s="38">
        <v>292</v>
      </c>
      <c r="O432" s="4">
        <v>124</v>
      </c>
      <c r="P432" s="4">
        <v>168</v>
      </c>
      <c r="Y432" s="4">
        <v>406</v>
      </c>
      <c r="Z432" s="4">
        <v>229</v>
      </c>
      <c r="AA432" s="4">
        <v>256</v>
      </c>
      <c r="AB432" s="4">
        <v>970</v>
      </c>
      <c r="AK432" s="38">
        <v>28</v>
      </c>
      <c r="AL432" s="4">
        <v>21</v>
      </c>
      <c r="AM432" s="4">
        <v>7</v>
      </c>
      <c r="AV432" s="4">
        <v>181</v>
      </c>
      <c r="AW432" s="4">
        <v>93</v>
      </c>
      <c r="AX432" s="35">
        <v>28.3</v>
      </c>
      <c r="AY432" s="4">
        <v>144</v>
      </c>
      <c r="BE432" s="42"/>
      <c r="BF432" s="43"/>
      <c r="BG432" s="32"/>
    </row>
    <row r="433" spans="1:59" ht="8.25">
      <c r="A433" s="63" t="s">
        <v>185</v>
      </c>
      <c r="B433" s="67" t="s">
        <v>143</v>
      </c>
      <c r="C433" s="47">
        <v>120</v>
      </c>
      <c r="D433" s="48">
        <v>3.5</v>
      </c>
      <c r="E433" s="48">
        <v>1.8</v>
      </c>
      <c r="F433" s="48">
        <v>5.2</v>
      </c>
      <c r="I433" s="4" t="s">
        <v>54</v>
      </c>
      <c r="J433" s="49">
        <v>35</v>
      </c>
      <c r="K433" s="4" t="s">
        <v>181</v>
      </c>
      <c r="L433" s="47">
        <v>0.9</v>
      </c>
      <c r="M433" s="50">
        <v>120</v>
      </c>
      <c r="N433" s="59">
        <v>296</v>
      </c>
      <c r="O433" s="4">
        <v>138</v>
      </c>
      <c r="P433" s="4">
        <v>158</v>
      </c>
      <c r="Q433" s="4">
        <v>1110</v>
      </c>
      <c r="R433" s="4">
        <v>430</v>
      </c>
      <c r="S433" s="4">
        <v>680</v>
      </c>
      <c r="T433" s="39">
        <v>19</v>
      </c>
      <c r="V433" s="36">
        <v>17.36</v>
      </c>
      <c r="W433" s="36">
        <v>8.61</v>
      </c>
      <c r="X433" s="36">
        <v>4.21</v>
      </c>
      <c r="Y433" s="4">
        <v>400</v>
      </c>
      <c r="Z433" s="4">
        <v>211</v>
      </c>
      <c r="AA433" s="4">
        <v>249</v>
      </c>
      <c r="AB433" s="4">
        <v>910</v>
      </c>
      <c r="AK433" s="59">
        <v>30</v>
      </c>
      <c r="AL433" s="4">
        <v>26</v>
      </c>
      <c r="AM433" s="4">
        <v>3</v>
      </c>
      <c r="AN433" s="4">
        <v>835</v>
      </c>
      <c r="AO433" s="4">
        <v>195</v>
      </c>
      <c r="AP433" s="4">
        <v>640</v>
      </c>
      <c r="AQ433" s="112">
        <v>0.8</v>
      </c>
      <c r="AS433" s="36">
        <v>15.12</v>
      </c>
      <c r="AT433" s="36">
        <v>3.17</v>
      </c>
      <c r="AU433" s="36">
        <v>1.11</v>
      </c>
      <c r="AV433" s="4">
        <v>415</v>
      </c>
      <c r="AW433" s="4">
        <v>174</v>
      </c>
      <c r="AX433" s="35">
        <v>33</v>
      </c>
      <c r="AY433" s="4">
        <v>148</v>
      </c>
      <c r="BE433" s="42"/>
      <c r="BF433" s="43"/>
      <c r="BG433" s="32"/>
    </row>
    <row r="434" spans="1:59" ht="8.25">
      <c r="A434" s="33">
        <v>35696</v>
      </c>
      <c r="B434" s="44">
        <v>0.375</v>
      </c>
      <c r="C434" s="47">
        <v>120</v>
      </c>
      <c r="D434" s="48">
        <v>3.5</v>
      </c>
      <c r="E434" s="48">
        <v>1.8</v>
      </c>
      <c r="F434" s="48">
        <v>5.2</v>
      </c>
      <c r="I434" s="4" t="s">
        <v>54</v>
      </c>
      <c r="J434" s="49">
        <v>35</v>
      </c>
      <c r="K434" s="4" t="s">
        <v>181</v>
      </c>
      <c r="L434" s="47">
        <v>0.9</v>
      </c>
      <c r="M434" s="50">
        <v>120</v>
      </c>
      <c r="N434" s="38">
        <v>552</v>
      </c>
      <c r="O434" s="4">
        <v>188</v>
      </c>
      <c r="P434" s="4">
        <v>364</v>
      </c>
      <c r="Y434" s="4">
        <v>417</v>
      </c>
      <c r="Z434" s="4">
        <v>216</v>
      </c>
      <c r="AA434" s="4">
        <v>309</v>
      </c>
      <c r="AB434" s="4">
        <v>1120</v>
      </c>
      <c r="AK434" s="38">
        <v>56</v>
      </c>
      <c r="AL434" s="4">
        <v>42</v>
      </c>
      <c r="AM434" s="4">
        <v>14</v>
      </c>
      <c r="AV434" s="4">
        <v>245</v>
      </c>
      <c r="AW434" s="4">
        <v>140</v>
      </c>
      <c r="AX434" s="35">
        <v>26</v>
      </c>
      <c r="AY434" s="4">
        <v>126</v>
      </c>
      <c r="BE434" s="42"/>
      <c r="BF434" s="43"/>
      <c r="BG434" s="32"/>
    </row>
    <row r="435" spans="1:59" ht="8.25">
      <c r="A435" s="33">
        <v>35696</v>
      </c>
      <c r="B435" s="44">
        <v>0.5416666666666666</v>
      </c>
      <c r="C435" s="47">
        <v>120</v>
      </c>
      <c r="D435" s="48">
        <v>3.5</v>
      </c>
      <c r="E435" s="48">
        <v>1.8</v>
      </c>
      <c r="F435" s="48">
        <v>5.2</v>
      </c>
      <c r="I435" s="4" t="s">
        <v>54</v>
      </c>
      <c r="J435" s="49">
        <v>35</v>
      </c>
      <c r="K435" s="4" t="s">
        <v>181</v>
      </c>
      <c r="L435" s="47">
        <v>0.9</v>
      </c>
      <c r="M435" s="50">
        <v>120</v>
      </c>
      <c r="N435" s="38">
        <v>416</v>
      </c>
      <c r="O435" s="4">
        <v>132</v>
      </c>
      <c r="P435" s="4">
        <v>284</v>
      </c>
      <c r="Y435" s="4">
        <v>415</v>
      </c>
      <c r="Z435" s="4">
        <v>231</v>
      </c>
      <c r="AA435" s="4">
        <v>222</v>
      </c>
      <c r="AB435" s="4">
        <v>810</v>
      </c>
      <c r="AK435" s="38">
        <v>88</v>
      </c>
      <c r="AL435" s="4">
        <v>52</v>
      </c>
      <c r="AM435" s="4">
        <v>36</v>
      </c>
      <c r="AV435" s="4">
        <v>237</v>
      </c>
      <c r="AW435" s="4">
        <v>174</v>
      </c>
      <c r="AX435" s="35">
        <v>50</v>
      </c>
      <c r="AY435" s="4">
        <v>229</v>
      </c>
      <c r="BE435" s="42"/>
      <c r="BF435" s="43"/>
      <c r="BG435" s="32"/>
    </row>
    <row r="436" spans="1:59" ht="8.25">
      <c r="A436" s="33">
        <v>35696</v>
      </c>
      <c r="B436" s="44">
        <v>0.7083333333333334</v>
      </c>
      <c r="C436" s="47">
        <v>120</v>
      </c>
      <c r="D436" s="48">
        <v>3.5</v>
      </c>
      <c r="E436" s="48">
        <v>1.8</v>
      </c>
      <c r="F436" s="48">
        <v>5.2</v>
      </c>
      <c r="I436" s="4" t="s">
        <v>54</v>
      </c>
      <c r="J436" s="49">
        <v>35</v>
      </c>
      <c r="K436" s="4" t="s">
        <v>181</v>
      </c>
      <c r="L436" s="47">
        <v>0.9</v>
      </c>
      <c r="M436" s="50">
        <v>120</v>
      </c>
      <c r="N436" s="38">
        <v>380</v>
      </c>
      <c r="O436" s="4">
        <v>168</v>
      </c>
      <c r="P436" s="4">
        <v>212</v>
      </c>
      <c r="Y436" s="4">
        <v>395</v>
      </c>
      <c r="Z436" s="4">
        <v>380</v>
      </c>
      <c r="AA436" s="4">
        <v>283</v>
      </c>
      <c r="AB436" s="4">
        <v>1080</v>
      </c>
      <c r="AK436" s="38">
        <v>77</v>
      </c>
      <c r="AL436" s="4">
        <v>45</v>
      </c>
      <c r="AM436" s="4">
        <v>32</v>
      </c>
      <c r="AV436" s="4">
        <v>226</v>
      </c>
      <c r="AW436" s="4">
        <v>201</v>
      </c>
      <c r="AX436" s="35">
        <v>32</v>
      </c>
      <c r="AY436" s="4">
        <v>146</v>
      </c>
      <c r="BE436" s="42"/>
      <c r="BF436" s="43"/>
      <c r="BG436" s="32"/>
    </row>
    <row r="437" spans="1:59" ht="8.25">
      <c r="A437" s="33">
        <v>35696</v>
      </c>
      <c r="B437" s="44">
        <v>0.875</v>
      </c>
      <c r="C437" s="47">
        <v>120</v>
      </c>
      <c r="D437" s="48">
        <v>3.5</v>
      </c>
      <c r="E437" s="48">
        <v>1.8</v>
      </c>
      <c r="F437" s="48">
        <v>5.2</v>
      </c>
      <c r="I437" s="4" t="s">
        <v>54</v>
      </c>
      <c r="J437" s="49">
        <v>35</v>
      </c>
      <c r="K437" s="4" t="s">
        <v>181</v>
      </c>
      <c r="L437" s="47">
        <v>0.9</v>
      </c>
      <c r="M437" s="50">
        <v>120</v>
      </c>
      <c r="N437" s="38">
        <v>288</v>
      </c>
      <c r="O437" s="4">
        <v>168</v>
      </c>
      <c r="P437" s="4">
        <v>120</v>
      </c>
      <c r="Y437" s="4">
        <v>487</v>
      </c>
      <c r="Z437" s="4">
        <v>213</v>
      </c>
      <c r="AA437" s="4">
        <v>285</v>
      </c>
      <c r="AB437" s="4">
        <v>950</v>
      </c>
      <c r="AK437" s="38">
        <v>53</v>
      </c>
      <c r="AL437" s="4">
        <v>42</v>
      </c>
      <c r="AM437" s="4">
        <v>11</v>
      </c>
      <c r="AV437" s="4">
        <v>201</v>
      </c>
      <c r="AW437" s="4">
        <v>159</v>
      </c>
      <c r="AX437" s="35">
        <v>28</v>
      </c>
      <c r="AY437" s="4">
        <v>145</v>
      </c>
      <c r="BE437" s="42"/>
      <c r="BF437" s="43"/>
      <c r="BG437" s="32"/>
    </row>
    <row r="438" spans="1:59" ht="8.25">
      <c r="A438" s="33">
        <v>35697</v>
      </c>
      <c r="B438" s="44">
        <v>0.041666666666666664</v>
      </c>
      <c r="C438" s="47">
        <v>120</v>
      </c>
      <c r="D438" s="48">
        <v>3.5</v>
      </c>
      <c r="E438" s="48">
        <v>1.8</v>
      </c>
      <c r="F438" s="48">
        <v>5.2</v>
      </c>
      <c r="I438" s="4" t="s">
        <v>54</v>
      </c>
      <c r="J438" s="49">
        <v>35</v>
      </c>
      <c r="K438" s="4" t="s">
        <v>181</v>
      </c>
      <c r="L438" s="47">
        <v>0.9</v>
      </c>
      <c r="M438" s="50">
        <v>120</v>
      </c>
      <c r="N438" s="38">
        <v>256</v>
      </c>
      <c r="O438" s="4">
        <v>132</v>
      </c>
      <c r="P438" s="4">
        <v>124</v>
      </c>
      <c r="Y438" s="4">
        <v>463</v>
      </c>
      <c r="Z438" s="4">
        <v>218</v>
      </c>
      <c r="AA438" s="4">
        <v>235</v>
      </c>
      <c r="AB438" s="4">
        <v>850</v>
      </c>
      <c r="AK438" s="38">
        <v>44</v>
      </c>
      <c r="AL438" s="4">
        <v>40</v>
      </c>
      <c r="AM438" s="4">
        <v>4</v>
      </c>
      <c r="AV438" s="4">
        <v>183</v>
      </c>
      <c r="AW438" s="4">
        <v>153</v>
      </c>
      <c r="AX438" s="35">
        <v>28</v>
      </c>
      <c r="AY438" s="4">
        <v>144</v>
      </c>
      <c r="BE438" s="42"/>
      <c r="BF438" s="43"/>
      <c r="BG438" s="32"/>
    </row>
    <row r="439" spans="1:59" ht="8.25">
      <c r="A439" s="33">
        <v>35697</v>
      </c>
      <c r="B439" s="44">
        <v>0.20833333333333334</v>
      </c>
      <c r="C439" s="47">
        <v>120</v>
      </c>
      <c r="D439" s="48">
        <v>3.5</v>
      </c>
      <c r="E439" s="48">
        <v>1.8</v>
      </c>
      <c r="F439" s="48">
        <v>5.2</v>
      </c>
      <c r="I439" s="4" t="s">
        <v>54</v>
      </c>
      <c r="J439" s="49">
        <v>35</v>
      </c>
      <c r="K439" s="4" t="s">
        <v>181</v>
      </c>
      <c r="L439" s="47">
        <v>0.9</v>
      </c>
      <c r="M439" s="50">
        <v>120</v>
      </c>
      <c r="N439" s="38">
        <v>672</v>
      </c>
      <c r="O439" s="4">
        <v>220</v>
      </c>
      <c r="P439" s="4">
        <v>452</v>
      </c>
      <c r="Y439" s="4">
        <v>572</v>
      </c>
      <c r="Z439" s="4">
        <v>215</v>
      </c>
      <c r="AA439" s="4">
        <v>358</v>
      </c>
      <c r="AB439" s="4">
        <v>1080</v>
      </c>
      <c r="AK439" s="38">
        <v>35</v>
      </c>
      <c r="AL439" s="4">
        <v>19</v>
      </c>
      <c r="AM439" s="4">
        <v>16</v>
      </c>
      <c r="AV439" s="4">
        <v>183</v>
      </c>
      <c r="AW439" s="4">
        <v>145</v>
      </c>
      <c r="AX439" s="35">
        <v>36</v>
      </c>
      <c r="AY439" s="4">
        <v>156</v>
      </c>
      <c r="BE439" s="42"/>
      <c r="BF439" s="43"/>
      <c r="BG439" s="32"/>
    </row>
    <row r="440" spans="1:59" ht="8.25">
      <c r="A440" s="63" t="s">
        <v>186</v>
      </c>
      <c r="B440" s="67" t="s">
        <v>143</v>
      </c>
      <c r="C440" s="47">
        <v>120</v>
      </c>
      <c r="D440" s="48">
        <v>3.5</v>
      </c>
      <c r="E440" s="48">
        <v>1.8</v>
      </c>
      <c r="F440" s="48">
        <v>5.2</v>
      </c>
      <c r="I440" s="4" t="s">
        <v>54</v>
      </c>
      <c r="J440" s="49">
        <v>35</v>
      </c>
      <c r="K440" s="4" t="s">
        <v>181</v>
      </c>
      <c r="L440" s="47">
        <v>0.9</v>
      </c>
      <c r="M440" s="50">
        <v>120</v>
      </c>
      <c r="N440" s="59">
        <v>321</v>
      </c>
      <c r="O440" s="4">
        <v>149</v>
      </c>
      <c r="P440" s="4">
        <v>172</v>
      </c>
      <c r="Q440" s="4">
        <v>4705</v>
      </c>
      <c r="R440" s="4">
        <v>4570</v>
      </c>
      <c r="S440" s="4">
        <v>135</v>
      </c>
      <c r="T440" s="39">
        <v>26</v>
      </c>
      <c r="V440" s="36">
        <v>20.16</v>
      </c>
      <c r="W440" s="36">
        <v>10.83</v>
      </c>
      <c r="X440" s="36">
        <v>5.28</v>
      </c>
      <c r="Y440" s="4">
        <v>425</v>
      </c>
      <c r="Z440" s="4">
        <v>193</v>
      </c>
      <c r="AA440" s="4">
        <v>260</v>
      </c>
      <c r="AB440" s="4">
        <v>1100</v>
      </c>
      <c r="AH440" s="41">
        <v>302.63</v>
      </c>
      <c r="AK440" s="59">
        <v>50</v>
      </c>
      <c r="AL440" s="4">
        <v>44</v>
      </c>
      <c r="AM440" s="4">
        <v>2</v>
      </c>
      <c r="AN440" s="4">
        <v>825</v>
      </c>
      <c r="AO440" s="4">
        <v>160</v>
      </c>
      <c r="AP440" s="4">
        <v>665</v>
      </c>
      <c r="AQ440" s="112">
        <v>1</v>
      </c>
      <c r="AS440" s="36">
        <v>16.24</v>
      </c>
      <c r="AT440" s="36">
        <v>2.43</v>
      </c>
      <c r="AU440" s="36">
        <v>1.54</v>
      </c>
      <c r="AV440" s="4">
        <v>178</v>
      </c>
      <c r="AW440" s="4">
        <v>122</v>
      </c>
      <c r="AX440" s="35">
        <v>30</v>
      </c>
      <c r="AY440" s="4">
        <v>175</v>
      </c>
      <c r="BE440" s="42"/>
      <c r="BF440" s="43"/>
      <c r="BG440" s="32"/>
    </row>
    <row r="441" spans="1:59" ht="8.25">
      <c r="A441" s="63" t="s">
        <v>186</v>
      </c>
      <c r="B441" s="67" t="s">
        <v>143</v>
      </c>
      <c r="C441" s="47">
        <v>120</v>
      </c>
      <c r="D441" s="48">
        <v>3.5</v>
      </c>
      <c r="E441" s="48">
        <v>1.8</v>
      </c>
      <c r="F441" s="48">
        <v>5.2</v>
      </c>
      <c r="I441" s="4" t="s">
        <v>54</v>
      </c>
      <c r="J441" s="49">
        <v>35</v>
      </c>
      <c r="K441" s="4" t="s">
        <v>181</v>
      </c>
      <c r="L441" s="47">
        <v>0.9</v>
      </c>
      <c r="M441" s="50">
        <v>120</v>
      </c>
      <c r="N441" s="38">
        <v>321</v>
      </c>
      <c r="O441" s="4">
        <v>137</v>
      </c>
      <c r="P441" s="4">
        <v>184</v>
      </c>
      <c r="AK441" s="38">
        <v>53</v>
      </c>
      <c r="AL441" s="4">
        <v>41</v>
      </c>
      <c r="AM441" s="4">
        <v>12</v>
      </c>
      <c r="BE441" s="42"/>
      <c r="BF441" s="43"/>
      <c r="BG441" s="32"/>
    </row>
    <row r="442" spans="1:59" ht="8.25">
      <c r="A442" s="33">
        <v>35697</v>
      </c>
      <c r="B442" s="44">
        <v>0.375</v>
      </c>
      <c r="C442" s="47">
        <v>120</v>
      </c>
      <c r="D442" s="48">
        <v>3.5</v>
      </c>
      <c r="E442" s="48">
        <v>1.8</v>
      </c>
      <c r="F442" s="48">
        <v>5.2</v>
      </c>
      <c r="I442" s="4" t="s">
        <v>54</v>
      </c>
      <c r="J442" s="49">
        <v>35</v>
      </c>
      <c r="K442" s="4" t="s">
        <v>181</v>
      </c>
      <c r="L442" s="47">
        <v>0.9</v>
      </c>
      <c r="M442" s="50">
        <v>120</v>
      </c>
      <c r="N442" s="38">
        <v>300</v>
      </c>
      <c r="O442" s="4">
        <v>112</v>
      </c>
      <c r="P442" s="4">
        <v>188</v>
      </c>
      <c r="Y442" s="4">
        <v>411</v>
      </c>
      <c r="Z442" s="4">
        <v>199</v>
      </c>
      <c r="AA442" s="4">
        <v>239</v>
      </c>
      <c r="AB442" s="4">
        <v>1640</v>
      </c>
      <c r="AK442" s="38">
        <v>33</v>
      </c>
      <c r="AL442" s="4">
        <v>23</v>
      </c>
      <c r="AM442" s="4">
        <v>10</v>
      </c>
      <c r="AV442" s="4">
        <v>161</v>
      </c>
      <c r="AW442" s="4">
        <v>126</v>
      </c>
      <c r="AX442" s="35">
        <v>36</v>
      </c>
      <c r="AY442" s="4">
        <v>121</v>
      </c>
      <c r="BE442" s="42"/>
      <c r="BF442" s="43"/>
      <c r="BG442" s="32"/>
    </row>
    <row r="443" spans="1:59" ht="8.25">
      <c r="A443" s="33">
        <v>35697</v>
      </c>
      <c r="B443" s="44">
        <v>0.5416666666666666</v>
      </c>
      <c r="C443" s="47">
        <v>120</v>
      </c>
      <c r="D443" s="48">
        <v>3.5</v>
      </c>
      <c r="E443" s="48">
        <v>1.8</v>
      </c>
      <c r="F443" s="48">
        <v>5.2</v>
      </c>
      <c r="I443" s="4" t="s">
        <v>54</v>
      </c>
      <c r="J443" s="49">
        <v>35</v>
      </c>
      <c r="K443" s="4" t="s">
        <v>181</v>
      </c>
      <c r="L443" s="47">
        <v>0.9</v>
      </c>
      <c r="M443" s="50">
        <v>120</v>
      </c>
      <c r="N443" s="38">
        <v>248</v>
      </c>
      <c r="O443" s="4">
        <v>168</v>
      </c>
      <c r="P443" s="4">
        <v>80</v>
      </c>
      <c r="Y443" s="4">
        <v>440</v>
      </c>
      <c r="Z443" s="4">
        <v>267</v>
      </c>
      <c r="AA443" s="4">
        <v>221</v>
      </c>
      <c r="AB443" s="4">
        <v>800</v>
      </c>
      <c r="AK443" s="38">
        <v>23</v>
      </c>
      <c r="AL443" s="4">
        <v>18</v>
      </c>
      <c r="AM443" s="4">
        <v>35</v>
      </c>
      <c r="AV443" s="4">
        <v>279</v>
      </c>
      <c r="AW443" s="4">
        <v>171</v>
      </c>
      <c r="AX443" s="35">
        <v>36</v>
      </c>
      <c r="AY443" s="4">
        <v>141</v>
      </c>
      <c r="BE443" s="42"/>
      <c r="BF443" s="43"/>
      <c r="BG443" s="32"/>
    </row>
    <row r="444" spans="1:59" ht="8.25">
      <c r="A444" s="33">
        <v>35697</v>
      </c>
      <c r="B444" s="44">
        <v>0.7083333333333334</v>
      </c>
      <c r="C444" s="47">
        <v>120</v>
      </c>
      <c r="D444" s="48">
        <v>3.5</v>
      </c>
      <c r="E444" s="48">
        <v>1.8</v>
      </c>
      <c r="F444" s="48">
        <v>5.2</v>
      </c>
      <c r="I444" s="4" t="s">
        <v>54</v>
      </c>
      <c r="J444" s="49">
        <v>35</v>
      </c>
      <c r="K444" s="4" t="s">
        <v>181</v>
      </c>
      <c r="L444" s="47">
        <v>0.9</v>
      </c>
      <c r="M444" s="50">
        <v>120</v>
      </c>
      <c r="N444" s="38">
        <v>224</v>
      </c>
      <c r="O444" s="4">
        <v>144</v>
      </c>
      <c r="P444" s="4">
        <v>80</v>
      </c>
      <c r="Y444" s="4">
        <v>413</v>
      </c>
      <c r="Z444" s="4">
        <v>205</v>
      </c>
      <c r="AA444" s="4">
        <v>222</v>
      </c>
      <c r="AB444" s="4">
        <v>910</v>
      </c>
      <c r="AK444" s="38">
        <v>39</v>
      </c>
      <c r="AL444" s="4">
        <v>29</v>
      </c>
      <c r="AM444" s="4">
        <v>10</v>
      </c>
      <c r="AV444" s="4">
        <v>434</v>
      </c>
      <c r="AW444" s="4">
        <v>169</v>
      </c>
      <c r="AX444" s="35">
        <v>35</v>
      </c>
      <c r="AY444" s="4">
        <v>202</v>
      </c>
      <c r="BE444" s="42"/>
      <c r="BF444" s="43"/>
      <c r="BG444" s="32"/>
    </row>
    <row r="445" spans="1:59" ht="8.25">
      <c r="A445" s="33">
        <v>35697</v>
      </c>
      <c r="B445" s="44">
        <v>0.875</v>
      </c>
      <c r="C445" s="47">
        <v>120</v>
      </c>
      <c r="D445" s="48">
        <v>3.5</v>
      </c>
      <c r="E445" s="48">
        <v>1.8</v>
      </c>
      <c r="F445" s="48">
        <v>5.2</v>
      </c>
      <c r="I445" s="4" t="s">
        <v>54</v>
      </c>
      <c r="J445" s="49">
        <v>35</v>
      </c>
      <c r="K445" s="4" t="s">
        <v>181</v>
      </c>
      <c r="L445" s="47">
        <v>0.9</v>
      </c>
      <c r="M445" s="50">
        <v>120</v>
      </c>
      <c r="N445" s="38">
        <v>208</v>
      </c>
      <c r="O445" s="4">
        <v>136</v>
      </c>
      <c r="P445" s="4">
        <v>72</v>
      </c>
      <c r="V445" s="36">
        <v>19.6</v>
      </c>
      <c r="W445" s="36">
        <v>11.06</v>
      </c>
      <c r="Y445" s="4">
        <v>480</v>
      </c>
      <c r="Z445" s="4">
        <v>253</v>
      </c>
      <c r="AA445" s="4">
        <v>181</v>
      </c>
      <c r="AB445" s="4">
        <v>873</v>
      </c>
      <c r="AK445" s="38">
        <v>6</v>
      </c>
      <c r="AL445" s="4">
        <v>5</v>
      </c>
      <c r="AM445" s="4">
        <v>1</v>
      </c>
      <c r="AS445" s="36">
        <v>18.76</v>
      </c>
      <c r="AT445" s="36">
        <v>5.25</v>
      </c>
      <c r="AV445" s="4">
        <v>240</v>
      </c>
      <c r="AW445" s="4">
        <v>187</v>
      </c>
      <c r="AX445" s="35">
        <v>35</v>
      </c>
      <c r="AY445" s="4">
        <v>180</v>
      </c>
      <c r="BE445" s="42"/>
      <c r="BF445" s="43"/>
      <c r="BG445" s="32"/>
    </row>
    <row r="446" spans="1:59" ht="8.25">
      <c r="A446" s="33">
        <v>35698</v>
      </c>
      <c r="B446" s="44">
        <v>0.041666666666666664</v>
      </c>
      <c r="C446" s="47">
        <v>120</v>
      </c>
      <c r="D446" s="48">
        <v>3.5</v>
      </c>
      <c r="E446" s="48">
        <v>1.8</v>
      </c>
      <c r="F446" s="48">
        <v>5.2</v>
      </c>
      <c r="I446" s="4" t="s">
        <v>54</v>
      </c>
      <c r="J446" s="49">
        <v>35</v>
      </c>
      <c r="K446" s="4" t="s">
        <v>181</v>
      </c>
      <c r="L446" s="47">
        <v>0.9</v>
      </c>
      <c r="M446" s="50">
        <v>120</v>
      </c>
      <c r="N446" s="38">
        <v>724</v>
      </c>
      <c r="O446" s="4">
        <v>264</v>
      </c>
      <c r="P446" s="4">
        <v>460</v>
      </c>
      <c r="Y446" s="4">
        <v>807</v>
      </c>
      <c r="Z446" s="4">
        <v>274</v>
      </c>
      <c r="AA446" s="4">
        <v>552</v>
      </c>
      <c r="AB446" s="4">
        <v>1720</v>
      </c>
      <c r="AK446" s="38">
        <v>51</v>
      </c>
      <c r="AL446" s="4">
        <v>39</v>
      </c>
      <c r="AM446" s="4">
        <v>12</v>
      </c>
      <c r="AV446" s="4">
        <v>359</v>
      </c>
      <c r="AW446" s="4">
        <v>313</v>
      </c>
      <c r="AX446" s="35">
        <v>45</v>
      </c>
      <c r="AY446" s="4">
        <v>265</v>
      </c>
      <c r="BE446" s="42"/>
      <c r="BF446" s="43"/>
      <c r="BG446" s="32"/>
    </row>
    <row r="447" spans="1:59" ht="8.25">
      <c r="A447" s="33">
        <v>35698</v>
      </c>
      <c r="B447" s="44">
        <v>0.20833333333333334</v>
      </c>
      <c r="C447" s="47">
        <v>120</v>
      </c>
      <c r="D447" s="48">
        <v>3.5</v>
      </c>
      <c r="E447" s="48">
        <v>1.8</v>
      </c>
      <c r="F447" s="48">
        <v>5.2</v>
      </c>
      <c r="I447" s="4" t="s">
        <v>54</v>
      </c>
      <c r="J447" s="49">
        <v>35</v>
      </c>
      <c r="K447" s="4" t="s">
        <v>181</v>
      </c>
      <c r="L447" s="47">
        <v>0.9</v>
      </c>
      <c r="M447" s="50">
        <v>120</v>
      </c>
      <c r="N447" s="38">
        <v>1976</v>
      </c>
      <c r="O447" s="4">
        <v>376</v>
      </c>
      <c r="P447" s="4">
        <v>1600</v>
      </c>
      <c r="Y447" s="4">
        <v>493</v>
      </c>
      <c r="Z447" s="4">
        <v>180</v>
      </c>
      <c r="AA447" s="4">
        <v>614</v>
      </c>
      <c r="AB447" s="4">
        <v>1830</v>
      </c>
      <c r="AK447" s="38">
        <v>59</v>
      </c>
      <c r="AL447" s="4">
        <v>44</v>
      </c>
      <c r="AM447" s="4">
        <v>15</v>
      </c>
      <c r="AV447" s="4">
        <v>359</v>
      </c>
      <c r="AW447" s="4">
        <v>222</v>
      </c>
      <c r="AX447" s="35">
        <v>13</v>
      </c>
      <c r="AY447" s="4">
        <v>72</v>
      </c>
      <c r="BE447" s="42"/>
      <c r="BF447" s="43"/>
      <c r="BG447" s="32"/>
    </row>
    <row r="448" spans="1:59" ht="8.25">
      <c r="A448" s="63" t="s">
        <v>187</v>
      </c>
      <c r="B448" s="67" t="s">
        <v>143</v>
      </c>
      <c r="C448" s="47">
        <v>120</v>
      </c>
      <c r="D448" s="48">
        <v>3.5</v>
      </c>
      <c r="E448" s="48">
        <v>1.8</v>
      </c>
      <c r="F448" s="48">
        <v>5.2</v>
      </c>
      <c r="I448" s="4" t="s">
        <v>54</v>
      </c>
      <c r="J448" s="49">
        <v>35</v>
      </c>
      <c r="K448" s="4" t="s">
        <v>181</v>
      </c>
      <c r="L448" s="47">
        <v>0.9</v>
      </c>
      <c r="M448" s="50">
        <v>120</v>
      </c>
      <c r="N448" s="59">
        <v>624</v>
      </c>
      <c r="O448" s="4">
        <v>432</v>
      </c>
      <c r="P448" s="4">
        <v>192</v>
      </c>
      <c r="T448" s="39">
        <v>42</v>
      </c>
      <c r="V448" s="36">
        <v>19.04</v>
      </c>
      <c r="W448" s="36">
        <v>10.3</v>
      </c>
      <c r="X448" s="36">
        <v>5.01</v>
      </c>
      <c r="Y448" s="4">
        <v>483</v>
      </c>
      <c r="Z448" s="4">
        <v>215</v>
      </c>
      <c r="AA448" s="4">
        <v>294</v>
      </c>
      <c r="AB448" s="4">
        <v>1820</v>
      </c>
      <c r="AK448" s="59">
        <v>25</v>
      </c>
      <c r="AL448" s="4">
        <v>18</v>
      </c>
      <c r="AM448" s="4">
        <v>3</v>
      </c>
      <c r="AN448" s="4">
        <v>880</v>
      </c>
      <c r="AO448" s="4">
        <v>190</v>
      </c>
      <c r="AP448" s="4">
        <v>690</v>
      </c>
      <c r="AQ448" s="112">
        <v>0.2</v>
      </c>
      <c r="AS448" s="36">
        <v>15.96</v>
      </c>
      <c r="AT448" s="36">
        <v>3.11</v>
      </c>
      <c r="AU448" s="36">
        <v>1.02</v>
      </c>
      <c r="AV448" s="4">
        <v>153</v>
      </c>
      <c r="AW448" s="4">
        <v>123</v>
      </c>
      <c r="AX448" s="35">
        <v>33</v>
      </c>
      <c r="AY448" s="4">
        <v>270</v>
      </c>
      <c r="BE448" s="42"/>
      <c r="BF448" s="43"/>
      <c r="BG448" s="32"/>
    </row>
    <row r="449" spans="1:59" ht="8.25">
      <c r="A449" s="33">
        <v>35698</v>
      </c>
      <c r="B449" s="44">
        <v>0.375</v>
      </c>
      <c r="C449" s="47">
        <v>120</v>
      </c>
      <c r="D449" s="48">
        <v>3.5</v>
      </c>
      <c r="E449" s="48">
        <v>1.8</v>
      </c>
      <c r="F449" s="48">
        <v>5.2</v>
      </c>
      <c r="I449" s="4" t="s">
        <v>54</v>
      </c>
      <c r="J449" s="49">
        <v>35</v>
      </c>
      <c r="K449" s="4" t="s">
        <v>181</v>
      </c>
      <c r="L449" s="47">
        <v>0.9</v>
      </c>
      <c r="M449" s="50">
        <v>120</v>
      </c>
      <c r="N449" s="38">
        <v>2888</v>
      </c>
      <c r="O449" s="4">
        <v>544</v>
      </c>
      <c r="P449" s="4">
        <v>2344</v>
      </c>
      <c r="Y449" s="4">
        <v>437</v>
      </c>
      <c r="Z449" s="4">
        <v>125</v>
      </c>
      <c r="AA449" s="4">
        <v>2298</v>
      </c>
      <c r="AB449" s="4">
        <v>4960</v>
      </c>
      <c r="AK449" s="38">
        <v>59</v>
      </c>
      <c r="AL449" s="4">
        <v>35</v>
      </c>
      <c r="AM449" s="4">
        <v>24</v>
      </c>
      <c r="AV449" s="4">
        <v>183</v>
      </c>
      <c r="AW449" s="4">
        <v>153</v>
      </c>
      <c r="AX449" s="35">
        <v>31</v>
      </c>
      <c r="AY449" s="4">
        <v>178</v>
      </c>
      <c r="BE449" s="42"/>
      <c r="BF449" s="43"/>
      <c r="BG449" s="32"/>
    </row>
    <row r="450" spans="1:59" ht="8.25">
      <c r="A450" s="33">
        <v>35698</v>
      </c>
      <c r="B450" s="44">
        <v>0.5416666666666666</v>
      </c>
      <c r="C450" s="47">
        <v>120</v>
      </c>
      <c r="D450" s="48">
        <v>3.5</v>
      </c>
      <c r="E450" s="48">
        <v>1.8</v>
      </c>
      <c r="F450" s="48">
        <v>5.2</v>
      </c>
      <c r="I450" s="4" t="s">
        <v>54</v>
      </c>
      <c r="J450" s="49">
        <v>35</v>
      </c>
      <c r="K450" s="4" t="s">
        <v>181</v>
      </c>
      <c r="L450" s="47">
        <v>0.9</v>
      </c>
      <c r="M450" s="50">
        <v>120</v>
      </c>
      <c r="N450" s="38">
        <v>2060</v>
      </c>
      <c r="O450" s="4">
        <v>372</v>
      </c>
      <c r="P450" s="4">
        <v>1688</v>
      </c>
      <c r="Y450" s="4">
        <v>454</v>
      </c>
      <c r="Z450" s="4">
        <v>172</v>
      </c>
      <c r="AA450" s="4">
        <v>927</v>
      </c>
      <c r="AB450" s="4">
        <v>2930</v>
      </c>
      <c r="AK450" s="38">
        <v>60</v>
      </c>
      <c r="AL450" s="4">
        <v>32</v>
      </c>
      <c r="AM450" s="4">
        <v>28</v>
      </c>
      <c r="AV450" s="4">
        <v>161</v>
      </c>
      <c r="AW450" s="4">
        <v>129</v>
      </c>
      <c r="BE450" s="42"/>
      <c r="BF450" s="43"/>
      <c r="BG450" s="32"/>
    </row>
    <row r="451" spans="1:59" ht="8.25">
      <c r="A451" s="33">
        <v>35698</v>
      </c>
      <c r="B451" s="44">
        <v>0.7083333333333334</v>
      </c>
      <c r="C451" s="47">
        <v>120</v>
      </c>
      <c r="D451" s="48">
        <v>3.5</v>
      </c>
      <c r="E451" s="48">
        <v>1.8</v>
      </c>
      <c r="F451" s="48">
        <v>5.2</v>
      </c>
      <c r="I451" s="4" t="s">
        <v>54</v>
      </c>
      <c r="J451" s="49">
        <v>35</v>
      </c>
      <c r="K451" s="4" t="s">
        <v>181</v>
      </c>
      <c r="L451" s="47">
        <v>0.9</v>
      </c>
      <c r="M451" s="50">
        <v>120</v>
      </c>
      <c r="N451" s="38">
        <v>1292</v>
      </c>
      <c r="O451" s="4">
        <v>272</v>
      </c>
      <c r="P451" s="4">
        <v>1020</v>
      </c>
      <c r="Y451" s="4">
        <v>430</v>
      </c>
      <c r="Z451" s="4">
        <v>168</v>
      </c>
      <c r="AA451" s="4">
        <v>662</v>
      </c>
      <c r="AB451" s="4">
        <v>2020</v>
      </c>
      <c r="AK451" s="38">
        <v>50</v>
      </c>
      <c r="AL451" s="4">
        <v>36</v>
      </c>
      <c r="AM451" s="4">
        <v>14</v>
      </c>
      <c r="AV451" s="4">
        <v>161</v>
      </c>
      <c r="AW451" s="4">
        <v>112</v>
      </c>
      <c r="AX451" s="35">
        <v>22.5</v>
      </c>
      <c r="AY451" s="4">
        <v>136</v>
      </c>
      <c r="BE451" s="42"/>
      <c r="BF451" s="43"/>
      <c r="BG451" s="32"/>
    </row>
    <row r="452" spans="1:59" ht="8.25">
      <c r="A452" s="33">
        <v>35698</v>
      </c>
      <c r="B452" s="44">
        <v>0.875</v>
      </c>
      <c r="C452" s="47">
        <v>120</v>
      </c>
      <c r="D452" s="48">
        <v>3.5</v>
      </c>
      <c r="E452" s="48">
        <v>1.8</v>
      </c>
      <c r="F452" s="48">
        <v>5.2</v>
      </c>
      <c r="I452" s="4" t="s">
        <v>54</v>
      </c>
      <c r="J452" s="49">
        <v>35</v>
      </c>
      <c r="K452" s="4" t="s">
        <v>181</v>
      </c>
      <c r="L452" s="47">
        <v>0.9</v>
      </c>
      <c r="M452" s="50">
        <v>120</v>
      </c>
      <c r="N452" s="38">
        <v>688</v>
      </c>
      <c r="O452" s="4">
        <v>192</v>
      </c>
      <c r="P452" s="4">
        <v>496</v>
      </c>
      <c r="Y452" s="4">
        <v>503</v>
      </c>
      <c r="Z452" s="4">
        <v>207</v>
      </c>
      <c r="AA452" s="4">
        <v>488</v>
      </c>
      <c r="AB452" s="4">
        <v>1410</v>
      </c>
      <c r="AK452" s="38">
        <v>63</v>
      </c>
      <c r="AL452" s="4">
        <v>30</v>
      </c>
      <c r="AM452" s="4">
        <v>33</v>
      </c>
      <c r="AV452" s="4">
        <v>221</v>
      </c>
      <c r="AW452" s="4">
        <v>208</v>
      </c>
      <c r="AX452" s="35">
        <v>26</v>
      </c>
      <c r="AY452" s="4">
        <v>151</v>
      </c>
      <c r="BE452" s="42"/>
      <c r="BF452" s="43"/>
      <c r="BG452" s="32"/>
    </row>
    <row r="453" spans="1:59" ht="8.25">
      <c r="A453" s="33">
        <v>35699</v>
      </c>
      <c r="B453" s="44">
        <v>0.041666666666666664</v>
      </c>
      <c r="C453" s="47">
        <v>120</v>
      </c>
      <c r="D453" s="48">
        <v>3.5</v>
      </c>
      <c r="E453" s="48">
        <v>1.8</v>
      </c>
      <c r="F453" s="48">
        <v>5.2</v>
      </c>
      <c r="I453" s="4" t="s">
        <v>54</v>
      </c>
      <c r="J453" s="49">
        <v>35</v>
      </c>
      <c r="K453" s="4" t="s">
        <v>181</v>
      </c>
      <c r="L453" s="47">
        <v>0.9</v>
      </c>
      <c r="M453" s="50">
        <v>120</v>
      </c>
      <c r="N453" s="38">
        <v>756</v>
      </c>
      <c r="O453" s="4">
        <v>212</v>
      </c>
      <c r="P453" s="4">
        <v>544</v>
      </c>
      <c r="Y453" s="4">
        <v>517</v>
      </c>
      <c r="Z453" s="4">
        <v>250</v>
      </c>
      <c r="AA453" s="4">
        <v>490</v>
      </c>
      <c r="AB453" s="4">
        <v>1220</v>
      </c>
      <c r="AK453" s="38">
        <v>60</v>
      </c>
      <c r="AL453" s="4">
        <v>41</v>
      </c>
      <c r="AM453" s="4">
        <v>19</v>
      </c>
      <c r="AV453" s="4">
        <v>496</v>
      </c>
      <c r="AW453" s="4">
        <v>168</v>
      </c>
      <c r="AX453" s="35">
        <v>37</v>
      </c>
      <c r="AY453" s="4">
        <v>165</v>
      </c>
      <c r="BE453" s="42"/>
      <c r="BF453" s="43"/>
      <c r="BG453" s="32"/>
    </row>
    <row r="454" spans="1:59" ht="8.25">
      <c r="A454" s="33">
        <v>35699</v>
      </c>
      <c r="B454" s="44">
        <v>0.20833333333333334</v>
      </c>
      <c r="C454" s="47">
        <v>120</v>
      </c>
      <c r="D454" s="48">
        <v>3.5</v>
      </c>
      <c r="E454" s="48">
        <v>1.8</v>
      </c>
      <c r="F454" s="48">
        <v>5.2</v>
      </c>
      <c r="I454" s="4" t="s">
        <v>54</v>
      </c>
      <c r="J454" s="49">
        <v>35</v>
      </c>
      <c r="K454" s="4" t="s">
        <v>181</v>
      </c>
      <c r="L454" s="47">
        <v>0.9</v>
      </c>
      <c r="M454" s="50">
        <v>120</v>
      </c>
      <c r="N454" s="38">
        <v>600</v>
      </c>
      <c r="O454" s="4">
        <v>184</v>
      </c>
      <c r="P454" s="4">
        <v>416</v>
      </c>
      <c r="Y454" s="4">
        <v>469</v>
      </c>
      <c r="Z454" s="4">
        <v>230</v>
      </c>
      <c r="AA454" s="4">
        <v>361</v>
      </c>
      <c r="AB454" s="4">
        <v>1170</v>
      </c>
      <c r="AK454" s="38">
        <v>51</v>
      </c>
      <c r="AL454" s="4">
        <v>40</v>
      </c>
      <c r="AM454" s="4">
        <v>11</v>
      </c>
      <c r="AV454" s="4">
        <v>249</v>
      </c>
      <c r="AW454" s="4">
        <v>165</v>
      </c>
      <c r="AX454" s="35">
        <v>33</v>
      </c>
      <c r="AY454" s="4">
        <v>155</v>
      </c>
      <c r="BE454" s="42"/>
      <c r="BF454" s="43"/>
      <c r="BG454" s="32"/>
    </row>
    <row r="455" spans="1:59" ht="9" thickBot="1">
      <c r="A455" s="69" t="s">
        <v>188</v>
      </c>
      <c r="B455" s="70" t="s">
        <v>143</v>
      </c>
      <c r="C455" s="71">
        <v>120</v>
      </c>
      <c r="D455" s="72">
        <v>3.5</v>
      </c>
      <c r="E455" s="72">
        <v>1.8</v>
      </c>
      <c r="F455" s="72">
        <v>5.2</v>
      </c>
      <c r="G455" s="73"/>
      <c r="H455" s="74"/>
      <c r="I455" s="73" t="s">
        <v>54</v>
      </c>
      <c r="J455" s="75">
        <v>35</v>
      </c>
      <c r="K455" s="73" t="s">
        <v>181</v>
      </c>
      <c r="L455" s="71">
        <v>0.9</v>
      </c>
      <c r="M455" s="76">
        <v>120</v>
      </c>
      <c r="N455" s="77">
        <v>1375</v>
      </c>
      <c r="O455" s="73">
        <v>715</v>
      </c>
      <c r="P455" s="73">
        <v>660</v>
      </c>
      <c r="Q455" s="73">
        <v>2880</v>
      </c>
      <c r="R455" s="73">
        <v>2005</v>
      </c>
      <c r="S455" s="73">
        <v>875</v>
      </c>
      <c r="T455" s="78">
        <v>42</v>
      </c>
      <c r="U455" s="73"/>
      <c r="V455" s="74">
        <v>21.28</v>
      </c>
      <c r="W455" s="74">
        <v>9.64</v>
      </c>
      <c r="X455" s="74">
        <v>4.65</v>
      </c>
      <c r="Y455" s="73">
        <v>420</v>
      </c>
      <c r="Z455" s="73">
        <v>199</v>
      </c>
      <c r="AA455" s="73">
        <v>669</v>
      </c>
      <c r="AB455" s="73">
        <v>1930</v>
      </c>
      <c r="AC455" s="74"/>
      <c r="AD455" s="79"/>
      <c r="AE455" s="73"/>
      <c r="AF455" s="73"/>
      <c r="AG455" s="73"/>
      <c r="AH455" s="80">
        <v>302.4</v>
      </c>
      <c r="AI455" s="80"/>
      <c r="AJ455" s="81"/>
      <c r="AK455" s="77">
        <v>33</v>
      </c>
      <c r="AL455" s="73">
        <v>28</v>
      </c>
      <c r="AM455" s="73">
        <v>7</v>
      </c>
      <c r="AN455" s="73">
        <v>805</v>
      </c>
      <c r="AO455" s="73">
        <v>205</v>
      </c>
      <c r="AP455" s="73">
        <v>600</v>
      </c>
      <c r="AQ455" s="113">
        <v>0.4</v>
      </c>
      <c r="AR455" s="73"/>
      <c r="AS455" s="74">
        <v>7.56</v>
      </c>
      <c r="AT455" s="74">
        <v>2.43</v>
      </c>
      <c r="AU455" s="74">
        <v>1.13</v>
      </c>
      <c r="AV455" s="73">
        <v>363</v>
      </c>
      <c r="AW455" s="73">
        <v>124</v>
      </c>
      <c r="AX455" s="79">
        <v>23</v>
      </c>
      <c r="AY455" s="73">
        <v>110</v>
      </c>
      <c r="AZ455" s="74"/>
      <c r="BA455" s="79"/>
      <c r="BB455" s="73"/>
      <c r="BC455" s="80"/>
      <c r="BD455" s="80"/>
      <c r="BE455" s="81"/>
      <c r="BF455" s="43"/>
      <c r="BG455" s="32"/>
    </row>
    <row r="456" spans="1:59" ht="9" thickTop="1">
      <c r="A456" s="82"/>
      <c r="B456" s="83"/>
      <c r="C456" s="84"/>
      <c r="D456" s="85"/>
      <c r="E456" s="85"/>
      <c r="F456" s="85"/>
      <c r="G456" s="84"/>
      <c r="H456" s="86"/>
      <c r="I456" s="84"/>
      <c r="J456" s="86"/>
      <c r="K456" s="84"/>
      <c r="L456" s="84"/>
      <c r="M456" s="87"/>
      <c r="N456" s="88"/>
      <c r="O456" s="84"/>
      <c r="P456" s="84"/>
      <c r="Q456" s="84"/>
      <c r="R456" s="84"/>
      <c r="S456" s="84"/>
      <c r="T456" s="89"/>
      <c r="U456" s="84"/>
      <c r="V456" s="86"/>
      <c r="W456" s="86"/>
      <c r="X456" s="86"/>
      <c r="Y456" s="84"/>
      <c r="Z456" s="84"/>
      <c r="AA456" s="84"/>
      <c r="AB456" s="84"/>
      <c r="AC456" s="86"/>
      <c r="AD456" s="85"/>
      <c r="AE456" s="84"/>
      <c r="AF456" s="84"/>
      <c r="AG456" s="84"/>
      <c r="AH456" s="90"/>
      <c r="AI456" s="90"/>
      <c r="AJ456" s="91"/>
      <c r="AK456" s="88"/>
      <c r="AL456" s="84"/>
      <c r="AM456" s="84"/>
      <c r="AN456" s="84"/>
      <c r="AO456" s="84"/>
      <c r="AP456" s="84"/>
      <c r="AQ456" s="114"/>
      <c r="AR456" s="84"/>
      <c r="AS456" s="86"/>
      <c r="AT456" s="86"/>
      <c r="AU456" s="86"/>
      <c r="AV456" s="84"/>
      <c r="AW456" s="84"/>
      <c r="AX456" s="85"/>
      <c r="AY456" s="84"/>
      <c r="AZ456" s="86"/>
      <c r="BA456" s="85"/>
      <c r="BB456" s="84"/>
      <c r="BC456" s="90"/>
      <c r="BD456" s="90"/>
      <c r="BE456" s="91"/>
      <c r="BF456" s="43"/>
      <c r="BG456" s="32"/>
    </row>
    <row r="457" spans="57:59" ht="8.25">
      <c r="BE457" s="42"/>
      <c r="BF457" s="43"/>
      <c r="BG457" s="32"/>
    </row>
    <row r="458" spans="1:59" ht="9" thickBot="1">
      <c r="A458" s="92"/>
      <c r="B458" s="2"/>
      <c r="C458" s="93"/>
      <c r="D458" s="94"/>
      <c r="E458" s="94"/>
      <c r="F458" s="94"/>
      <c r="G458" s="93"/>
      <c r="H458" s="95"/>
      <c r="I458" s="93"/>
      <c r="J458" s="95"/>
      <c r="K458" s="93"/>
      <c r="L458" s="93"/>
      <c r="M458" s="96"/>
      <c r="N458" s="97"/>
      <c r="O458" s="93"/>
      <c r="P458" s="93"/>
      <c r="Q458" s="93"/>
      <c r="R458" s="93"/>
      <c r="S458" s="93"/>
      <c r="T458" s="98"/>
      <c r="U458" s="93"/>
      <c r="V458" s="95"/>
      <c r="W458" s="95"/>
      <c r="X458" s="95"/>
      <c r="Y458" s="93"/>
      <c r="Z458" s="93"/>
      <c r="AA458" s="93"/>
      <c r="AB458" s="93"/>
      <c r="AC458" s="95"/>
      <c r="AD458" s="94"/>
      <c r="AE458" s="93"/>
      <c r="AF458" s="93"/>
      <c r="AG458" s="93"/>
      <c r="AH458" s="99"/>
      <c r="AI458" s="99"/>
      <c r="AJ458" s="100"/>
      <c r="AK458" s="97"/>
      <c r="AL458" s="93"/>
      <c r="AM458" s="93"/>
      <c r="AN458" s="93"/>
      <c r="AO458" s="93"/>
      <c r="AP458" s="93"/>
      <c r="AQ458" s="115"/>
      <c r="AR458" s="93"/>
      <c r="AS458" s="95"/>
      <c r="AT458" s="95"/>
      <c r="AU458" s="95"/>
      <c r="AV458" s="93"/>
      <c r="AW458" s="93"/>
      <c r="AX458" s="94"/>
      <c r="AY458" s="93"/>
      <c r="AZ458" s="95"/>
      <c r="BA458" s="94"/>
      <c r="BB458" s="93"/>
      <c r="BC458" s="99"/>
      <c r="BD458" s="99"/>
      <c r="BE458" s="100"/>
      <c r="BF458" s="43"/>
      <c r="BG458" s="32"/>
    </row>
    <row r="459" spans="1:59" s="107" customFormat="1" ht="15" customHeight="1" thickBot="1" thickTop="1">
      <c r="A459" s="101" t="s">
        <v>189</v>
      </c>
      <c r="B459" s="102"/>
      <c r="C459" s="103">
        <f>COUNT(C4:C455)</f>
        <v>449</v>
      </c>
      <c r="D459" s="103">
        <f aca="true" t="shared" si="6" ref="D459:BE459">COUNT(D4:D455)</f>
        <v>449</v>
      </c>
      <c r="E459" s="103">
        <f t="shared" si="6"/>
        <v>449</v>
      </c>
      <c r="F459" s="103">
        <f t="shared" si="6"/>
        <v>449</v>
      </c>
      <c r="G459" s="103">
        <f t="shared" si="6"/>
        <v>0</v>
      </c>
      <c r="H459" s="103">
        <f t="shared" si="6"/>
        <v>371</v>
      </c>
      <c r="I459" s="103">
        <f t="shared" si="6"/>
        <v>0</v>
      </c>
      <c r="J459" s="103">
        <f t="shared" si="6"/>
        <v>449</v>
      </c>
      <c r="K459" s="103">
        <f t="shared" si="6"/>
        <v>0</v>
      </c>
      <c r="L459" s="103">
        <f t="shared" si="6"/>
        <v>449</v>
      </c>
      <c r="M459" s="103">
        <f t="shared" si="6"/>
        <v>449</v>
      </c>
      <c r="N459" s="103">
        <f t="shared" si="6"/>
        <v>445</v>
      </c>
      <c r="O459" s="103">
        <f t="shared" si="6"/>
        <v>420</v>
      </c>
      <c r="P459" s="103">
        <f t="shared" si="6"/>
        <v>420</v>
      </c>
      <c r="Q459" s="103">
        <f t="shared" si="6"/>
        <v>77</v>
      </c>
      <c r="R459" s="103">
        <f t="shared" si="6"/>
        <v>73</v>
      </c>
      <c r="S459" s="103">
        <f t="shared" si="6"/>
        <v>73</v>
      </c>
      <c r="T459" s="103">
        <f t="shared" si="6"/>
        <v>85</v>
      </c>
      <c r="U459" s="103">
        <f t="shared" si="6"/>
        <v>15</v>
      </c>
      <c r="V459" s="103">
        <f t="shared" si="6"/>
        <v>104</v>
      </c>
      <c r="W459" s="103">
        <f t="shared" si="6"/>
        <v>102</v>
      </c>
      <c r="X459" s="103">
        <f t="shared" si="6"/>
        <v>89</v>
      </c>
      <c r="Y459" s="103">
        <f t="shared" si="6"/>
        <v>249</v>
      </c>
      <c r="Z459" s="103">
        <f t="shared" si="6"/>
        <v>205</v>
      </c>
      <c r="AA459" s="103">
        <f t="shared" si="6"/>
        <v>428</v>
      </c>
      <c r="AB459" s="103">
        <f t="shared" si="6"/>
        <v>293</v>
      </c>
      <c r="AC459" s="103">
        <f t="shared" si="6"/>
        <v>230</v>
      </c>
      <c r="AD459" s="103">
        <f t="shared" si="6"/>
        <v>225</v>
      </c>
      <c r="AE459" s="103">
        <f t="shared" si="6"/>
        <v>230</v>
      </c>
      <c r="AF459" s="103">
        <f t="shared" si="6"/>
        <v>230</v>
      </c>
      <c r="AG459" s="103">
        <f t="shared" si="6"/>
        <v>37</v>
      </c>
      <c r="AH459" s="103">
        <f t="shared" si="6"/>
        <v>30</v>
      </c>
      <c r="AI459" s="103">
        <f t="shared" si="6"/>
        <v>10</v>
      </c>
      <c r="AJ459" s="103">
        <f t="shared" si="6"/>
        <v>67</v>
      </c>
      <c r="AK459" s="103">
        <f t="shared" si="6"/>
        <v>442</v>
      </c>
      <c r="AL459" s="103">
        <f t="shared" si="6"/>
        <v>421</v>
      </c>
      <c r="AM459" s="103">
        <f t="shared" si="6"/>
        <v>422</v>
      </c>
      <c r="AN459" s="103">
        <f t="shared" si="6"/>
        <v>80</v>
      </c>
      <c r="AO459" s="103">
        <f t="shared" si="6"/>
        <v>78</v>
      </c>
      <c r="AP459" s="103">
        <f t="shared" si="6"/>
        <v>78</v>
      </c>
      <c r="AQ459" s="116">
        <f t="shared" si="6"/>
        <v>78</v>
      </c>
      <c r="AR459" s="103">
        <f t="shared" si="6"/>
        <v>12</v>
      </c>
      <c r="AS459" s="103">
        <f t="shared" si="6"/>
        <v>99</v>
      </c>
      <c r="AT459" s="103">
        <f t="shared" si="6"/>
        <v>99</v>
      </c>
      <c r="AU459" s="103">
        <f t="shared" si="6"/>
        <v>86</v>
      </c>
      <c r="AV459" s="103">
        <f t="shared" si="6"/>
        <v>252</v>
      </c>
      <c r="AW459" s="103">
        <f t="shared" si="6"/>
        <v>211</v>
      </c>
      <c r="AX459" s="103">
        <f t="shared" si="6"/>
        <v>411</v>
      </c>
      <c r="AY459" s="103">
        <f t="shared" si="6"/>
        <v>299</v>
      </c>
      <c r="AZ459" s="103">
        <f t="shared" si="6"/>
        <v>256</v>
      </c>
      <c r="BA459" s="103">
        <f t="shared" si="6"/>
        <v>230</v>
      </c>
      <c r="BB459" s="103">
        <f t="shared" si="6"/>
        <v>37</v>
      </c>
      <c r="BC459" s="103">
        <f t="shared" si="6"/>
        <v>11</v>
      </c>
      <c r="BD459" s="103">
        <f t="shared" si="6"/>
        <v>0</v>
      </c>
      <c r="BE459" s="104">
        <f t="shared" si="6"/>
        <v>61</v>
      </c>
      <c r="BF459" s="105"/>
      <c r="BG459" s="106"/>
    </row>
    <row r="460" spans="1:58" ht="9" thickTop="1">
      <c r="A460" s="82"/>
      <c r="B460" s="83"/>
      <c r="C460" s="84"/>
      <c r="D460" s="85"/>
      <c r="E460" s="85"/>
      <c r="F460" s="85"/>
      <c r="G460" s="84"/>
      <c r="H460" s="86"/>
      <c r="I460" s="84"/>
      <c r="J460" s="86"/>
      <c r="K460" s="84"/>
      <c r="L460" s="84"/>
      <c r="M460" s="87"/>
      <c r="N460" s="88"/>
      <c r="O460" s="84"/>
      <c r="P460" s="84"/>
      <c r="Q460" s="84"/>
      <c r="R460" s="84"/>
      <c r="S460" s="84"/>
      <c r="T460" s="89"/>
      <c r="U460" s="84"/>
      <c r="V460" s="86"/>
      <c r="W460" s="86"/>
      <c r="X460" s="86"/>
      <c r="Y460" s="84"/>
      <c r="Z460" s="84"/>
      <c r="AA460" s="84"/>
      <c r="AB460" s="84"/>
      <c r="AC460" s="86"/>
      <c r="AD460" s="85"/>
      <c r="AE460" s="84"/>
      <c r="AF460" s="84"/>
      <c r="AG460" s="84"/>
      <c r="AH460" s="90"/>
      <c r="AI460" s="90"/>
      <c r="AJ460" s="91"/>
      <c r="AK460" s="88"/>
      <c r="AL460" s="84"/>
      <c r="AM460" s="84"/>
      <c r="AN460" s="84"/>
      <c r="AO460" s="84"/>
      <c r="AP460" s="84"/>
      <c r="AQ460" s="114"/>
      <c r="AR460" s="84"/>
      <c r="AS460" s="86"/>
      <c r="AT460" s="86"/>
      <c r="AU460" s="86"/>
      <c r="AV460" s="84"/>
      <c r="AW460" s="84"/>
      <c r="AX460" s="85"/>
      <c r="AY460" s="84"/>
      <c r="AZ460" s="86"/>
      <c r="BA460" s="85"/>
      <c r="BB460" s="84"/>
      <c r="BC460" s="90"/>
      <c r="BD460" s="90"/>
      <c r="BE460" s="85"/>
      <c r="BF460" s="108"/>
    </row>
  </sheetData>
  <sheetProtection/>
  <autoFilter ref="M1:M460"/>
  <mergeCells count="3">
    <mergeCell ref="C1:M1"/>
    <mergeCell ref="N1:AJ1"/>
    <mergeCell ref="AK1:BE1"/>
  </mergeCells>
  <printOptions/>
  <pageMargins left="0.71" right="0.75" top="0.9" bottom="0.52" header="0.57" footer="0"/>
  <pageSetup horizontalDpi="600" verticalDpi="600" orientation="landscape" pageOrder="overThenDown" r:id="rId1"/>
  <headerFooter alignWithMargins="0">
    <oddHeader>&amp;C&amp;"Univers,Negrita"&amp;12RESULTADOS DURANTE EL SEGUIMIENTO DE LA PLANTA PILOTO ACTIFLO</oddHeader>
    <oddFooter>&amp;L&amp;P+0&amp;R&amp;"Univers,Negrita Cursiva"&amp;8Proyecto: Tepeji del Río, TPA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Ingenieria,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CHernandezM</dc:creator>
  <cp:keywords/>
  <dc:description/>
  <cp:lastModifiedBy>CHernandezM</cp:lastModifiedBy>
  <dcterms:created xsi:type="dcterms:W3CDTF">2007-11-19T19:13:37Z</dcterms:created>
  <dcterms:modified xsi:type="dcterms:W3CDTF">2007-11-19T19:21:27Z</dcterms:modified>
  <cp:category/>
  <cp:version/>
  <cp:contentType/>
  <cp:contentStatus/>
</cp:coreProperties>
</file>